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5" windowWidth="10035" windowHeight="880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<sst xmlns="http://schemas.openxmlformats.org/spreadsheetml/2006/main" count="566" uniqueCount="383">
  <si>
    <r>
      <t>Ч</t>
    </r>
    <r>
      <rPr>
        <b/>
        <sz val="9"/>
        <rFont val="Times New Roman"/>
        <family val="1"/>
      </rPr>
      <t>веч\а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 xml:space="preserve">- </t>
    </r>
    <r>
      <rPr>
        <i/>
        <sz val="11"/>
        <rFont val="Times New Roman"/>
        <family val="1"/>
      </rPr>
      <t>число вечерних (сменных) общеобразовательных организаций, здания которых находятся в аварийном состоянии (включая филиалы);</t>
    </r>
  </si>
  <si>
    <r>
      <t>Ч</t>
    </r>
    <r>
      <rPr>
        <b/>
        <sz val="9"/>
        <rFont val="Times New Roman"/>
        <family val="1"/>
      </rPr>
      <t>веч\кр</t>
    </r>
    <r>
      <rPr>
        <sz val="11"/>
        <rFont val="Times New Roman"/>
        <family val="1"/>
      </rPr>
      <t xml:space="preserve"> - </t>
    </r>
    <r>
      <rPr>
        <i/>
        <sz val="11"/>
        <rFont val="Times New Roman"/>
        <family val="1"/>
      </rPr>
      <t>число вечерних (сменных) общеобразовательных организаций (включая филиалы), здания которых требуют капитального ремонта;</t>
    </r>
  </si>
  <si>
    <r>
      <t>Ч</t>
    </r>
    <r>
      <rPr>
        <sz val="9"/>
        <rFont val="Times New Roman"/>
        <family val="1"/>
      </rPr>
      <t>дн</t>
    </r>
    <r>
      <rPr>
        <sz val="11"/>
        <rFont val="Times New Roman"/>
        <family val="1"/>
      </rPr>
      <t xml:space="preserve"> - </t>
    </r>
    <r>
      <rPr>
        <i/>
        <sz val="11"/>
        <rFont val="Times New Roman"/>
        <family val="1"/>
      </rPr>
  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организаций);</t>
    </r>
  </si>
  <si>
    <r>
      <t>Ч</t>
    </r>
    <r>
      <rPr>
        <b/>
        <sz val="9"/>
        <rFont val="Times New Roman"/>
        <family val="1"/>
      </rPr>
      <t xml:space="preserve">веч </t>
    </r>
    <r>
      <rPr>
        <sz val="9"/>
        <rFont val="Times New Roman"/>
        <family val="1"/>
      </rPr>
      <t>-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число вечерних (сменных) общеобразовательных организаций (включая филиалы).</t>
    </r>
  </si>
  <si>
    <t>Оценка родителями учащихся общеобразовательных организаций возможности выбора общеобразовательной организации (оценка удельного веса численности родителей учащихся, отдавших своих детей в конкретную школу по причине отсутствия других вариантов для выбора, в общей численности родителей учащихся общеобразовательных организаций) (п 2.1.3.1/2.1.3.2)*100</t>
  </si>
  <si>
    <t>Удельный вес численности лиц, углубленно изучающих отдельные предметы, в общей численности учащихся общеобразовательных организаций, %,                          (п 2.2.2.1/п 2.2.2.2)*100</t>
  </si>
  <si>
    <t>Численность учащихся в общеобразовательных организациях в расчете на 1 педагогического работника,                                                                                                                      п 2.3.1.1/п 2.3.1.2</t>
  </si>
  <si>
    <t>Удельный вес численности учителей в возрасте до 35 лет в общей численности учителей общеобразовательных организаций, %,                                                                       (п 2.3.2.1/2.3.2.2)*100</t>
  </si>
  <si>
    <t>Общая площадь всех помещений общеобразовательных организаций в расчете на одного учащегося, кв.м,                                                                                                                             (п 2.4.1.1+п 2.4.1.2)/([п 2.4.1.3-п 2.4.1.4-п 2.1.4.5]+[п 2.4.1.6+0,1*п 2.4.1.7])</t>
  </si>
  <si>
    <t>всего, (п 2.4.3.1+п 2.4.3.3)/(п 2.4.3.5+п 2.4.3.6)*100;</t>
  </si>
  <si>
    <t>имеющих доступ к Интернету, (п 2.4.3.2+п 2.4.3.4)/(п 2.4.3.5+п 2.4.3.6)*100</t>
  </si>
  <si>
    <t xml:space="preserve">Число персональных компьютеров, используемых в учебных целях, в расчете на 100 учащихся общеобразовательных организаций: всего; имеющих доступ к Интернету, ед.                                                                                                                                                </t>
  </si>
  <si>
    <t>Удельный вес числа общеобразовательных организаций, имеющих скорость подключения к сети Интернет от 1 Мбит/с и выше, в общем числе общеобразовательных организаций, подключенных к сети Интернет, %,                        (п 2.4.4.1+п 2.4.4.2)/(п 2.4.4.3+п 2.4.4.4)*100</t>
  </si>
  <si>
    <t xml:space="preserve">Удельный вес численности детей с ограниченными возможностями здоровья, обучающихся в классах, не являющихся специальными (коррекционными), общеобразовательных организаций, в общей численности детей с ограниченными возможностями здоровья, обучающихся в общеобразовательных организациях, %,                                                                                                                                                                                              (п 2.5.1.1/п 2.5.1.2)*100 </t>
  </si>
  <si>
    <t>Среднее значение количества баллов по ЕГЭ, полученных выпускниками, освоившими образовательные программы среднего общего образования: по математике; по русскому языку, %</t>
  </si>
  <si>
    <r>
      <t>ЧУ</t>
    </r>
    <r>
      <rPr>
        <b/>
        <sz val="9"/>
        <rFont val="Times New Roman"/>
        <family val="1"/>
      </rPr>
      <t>веч\оч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 xml:space="preserve">- </t>
    </r>
    <r>
      <rPr>
        <i/>
        <sz val="11"/>
        <rFont val="Times New Roman"/>
        <family val="1"/>
      </rPr>
      <t>численность учащихся вечерних (сменных) общеобразовательных организаций (включая филиалы), обучающихся по очной форме обучения;</t>
    </r>
  </si>
  <si>
    <r>
      <t>ЧУ</t>
    </r>
    <r>
      <rPr>
        <b/>
        <sz val="9"/>
        <rFont val="Times New Roman"/>
        <family val="1"/>
      </rPr>
      <t>веч\заоч</t>
    </r>
    <r>
      <rPr>
        <sz val="11"/>
        <rFont val="Times New Roman"/>
        <family val="1"/>
      </rPr>
      <t xml:space="preserve"> - </t>
    </r>
    <r>
      <rPr>
        <i/>
        <sz val="11"/>
        <rFont val="Times New Roman"/>
        <family val="1"/>
      </rPr>
      <t>численность учащихся вечерних (сменных) общеобразовательных организаций (включая филиалы), обучающихся по заочной форме обучения.</t>
    </r>
  </si>
  <si>
    <r>
      <t>Ч</t>
    </r>
    <r>
      <rPr>
        <b/>
        <sz val="9"/>
        <rFont val="Times New Roman"/>
        <family val="1"/>
      </rPr>
      <t>дн</t>
    </r>
    <r>
      <rPr>
        <sz val="11"/>
        <rFont val="Times New Roman"/>
        <family val="1"/>
      </rPr>
      <t xml:space="preserve"> - </t>
    </r>
    <r>
      <rPr>
        <i/>
        <sz val="11"/>
        <rFont val="Times New Roman"/>
        <family val="1"/>
      </rPr>
  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организаций);</t>
    </r>
  </si>
  <si>
    <r>
      <t>Ч</t>
    </r>
    <r>
      <rPr>
        <b/>
        <sz val="9"/>
        <rFont val="Times New Roman"/>
        <family val="1"/>
      </rPr>
      <t>веч</t>
    </r>
    <r>
      <rPr>
        <sz val="11"/>
        <rFont val="Times New Roman"/>
        <family val="1"/>
      </rPr>
      <t xml:space="preserve"> - </t>
    </r>
    <r>
      <rPr>
        <i/>
        <sz val="11"/>
        <rFont val="Times New Roman"/>
        <family val="1"/>
      </rPr>
      <t>число вечерних (сменных образовательных организаций (включая филиалы).</t>
    </r>
  </si>
  <si>
    <r>
      <t>ЧК</t>
    </r>
    <r>
      <rPr>
        <b/>
        <sz val="9"/>
        <rFont val="Times New Roman"/>
        <family val="1"/>
      </rPr>
      <t>дн\и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 xml:space="preserve">- </t>
    </r>
    <r>
      <rPr>
        <i/>
        <sz val="11"/>
        <rFont val="Times New Roman"/>
        <family val="1"/>
      </rPr>
      <t>число компьютеров, используемых в учебных целях, имеющих доступ к Интернету, в общеобразовательных организациях (включая филиалы; без учета находящихся на капитальном ремонте; без вечерних (сменных) общеобразовательных организаций);</t>
    </r>
  </si>
  <si>
    <r>
      <t>ЧК</t>
    </r>
    <r>
      <rPr>
        <b/>
        <sz val="9"/>
        <rFont val="Times New Roman"/>
        <family val="1"/>
      </rPr>
      <t>веч</t>
    </r>
    <r>
      <rPr>
        <sz val="11"/>
        <rFont val="Times New Roman"/>
        <family val="1"/>
      </rPr>
      <t xml:space="preserve"> - </t>
    </r>
    <r>
      <rPr>
        <i/>
        <sz val="11"/>
        <rFont val="Times New Roman"/>
        <family val="1"/>
      </rPr>
      <t>число компьютеров, используемых в учебных целях, в вечерних (сменных) общеобразовательных организациях (включая филиалы);</t>
    </r>
  </si>
  <si>
    <r>
      <t>ЧУ</t>
    </r>
    <r>
      <rPr>
        <b/>
        <sz val="7"/>
        <rFont val="Times New Roman"/>
        <family val="1"/>
      </rPr>
      <t>II</t>
    </r>
    <r>
      <rPr>
        <sz val="10"/>
        <rFont val="Times New Roman"/>
        <family val="1"/>
      </rPr>
      <t xml:space="preserve"> -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образования, занимающихся во вторую смену;</t>
    </r>
  </si>
  <si>
    <r>
      <t>ЧУ</t>
    </r>
    <r>
      <rPr>
        <b/>
        <sz val="7"/>
        <rFont val="Times New Roman"/>
        <family val="1"/>
      </rPr>
      <t>III</t>
    </r>
    <r>
      <rPr>
        <sz val="10"/>
        <rFont val="Times New Roman"/>
        <family val="1"/>
      </rPr>
      <t xml:space="preserve"> -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образования, занимающихся в третью смену;</t>
    </r>
  </si>
  <si>
    <t>2.3.3.а</t>
  </si>
  <si>
    <t>2.3.3.б</t>
  </si>
  <si>
    <t>(п 2.3.3.а/п 2.3.3.5)*100</t>
  </si>
  <si>
    <t>(п 2.3.3.б/п 2.3.3.5)*100</t>
  </si>
  <si>
    <t>Удельный вес финансовых средств от приносящей доход деятельности в общем объеме финансовых средств общеобразовательных организаций,%,                                 (п 2.9.2.1+п 2.9.2.2)/(п 2.9.2.3+п 2.9.2.4)*100</t>
  </si>
  <si>
    <r>
      <t>Ч</t>
    </r>
    <r>
      <rPr>
        <b/>
        <sz val="9"/>
        <rFont val="Times New Roman"/>
        <family val="1"/>
      </rPr>
      <t>веч\и</t>
    </r>
    <r>
      <rPr>
        <sz val="11"/>
        <rFont val="Times New Roman"/>
        <family val="1"/>
      </rPr>
      <t xml:space="preserve"> - </t>
    </r>
    <r>
      <rPr>
        <i/>
        <sz val="11"/>
        <rFont val="Times New Roman"/>
        <family val="1"/>
      </rPr>
      <t>число компьютеров, используемых в учебных целях, имеющих доступ к Интернету, в вечерних (сменных) общеобразовательных организациях (включая филиалы)</t>
    </r>
  </si>
  <si>
    <r>
      <t>ЧУ</t>
    </r>
    <r>
      <rPr>
        <b/>
        <sz val="9"/>
        <rFont val="Times New Roman"/>
        <family val="1"/>
      </rPr>
      <t>веч</t>
    </r>
    <r>
      <rPr>
        <sz val="11"/>
        <rFont val="Times New Roman"/>
        <family val="1"/>
      </rPr>
      <t xml:space="preserve"> -</t>
    </r>
    <r>
      <rPr>
        <i/>
        <sz val="11"/>
        <rFont val="Times New Roman"/>
        <family val="1"/>
      </rPr>
      <t xml:space="preserve"> численность учащихся вечерних (сменных) общеобразовательных организаций (включая филиалы).</t>
    </r>
  </si>
  <si>
    <r>
      <t>ЧС</t>
    </r>
    <r>
      <rPr>
        <b/>
        <sz val="9"/>
        <rFont val="Times New Roman"/>
        <family val="1"/>
      </rPr>
      <t>веч</t>
    </r>
    <r>
      <rPr>
        <sz val="11"/>
        <rFont val="Times New Roman"/>
        <family val="1"/>
      </rPr>
      <t xml:space="preserve"> - </t>
    </r>
    <r>
      <rPr>
        <i/>
        <sz val="11"/>
        <rFont val="Times New Roman"/>
        <family val="1"/>
      </rPr>
      <t>число вечерних (сменных) общеобразовательных организаций (включая филиалы), имеющих скорость подключения к сети Интернет от 1 Мбит/с и выше;</t>
    </r>
  </si>
  <si>
    <r>
      <t>Ч</t>
    </r>
    <r>
      <rPr>
        <b/>
        <sz val="9"/>
        <rFont val="Times New Roman"/>
        <family val="1"/>
      </rPr>
      <t>веч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 xml:space="preserve">- </t>
    </r>
    <r>
      <rPr>
        <i/>
        <sz val="11"/>
        <rFont val="Times New Roman"/>
        <family val="1"/>
      </rPr>
      <t>число вечерних (сменных) общеобразовательных организаций (включая филиалы).</t>
    </r>
  </si>
  <si>
    <r>
      <t>ЧУ</t>
    </r>
    <r>
      <rPr>
        <b/>
        <sz val="9"/>
        <rFont val="Times New Roman"/>
        <family val="1"/>
      </rPr>
      <t>овз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 xml:space="preserve">- </t>
    </r>
    <r>
      <rPr>
        <i/>
        <sz val="11"/>
        <rFont val="Times New Roman"/>
        <family val="1"/>
      </rPr>
      <t>численность обучающихся с ограниченными возможностями здоровья в образовательных организациях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организаций).</t>
    </r>
  </si>
  <si>
    <r>
      <t>ЧУ</t>
    </r>
    <r>
      <rPr>
        <b/>
        <sz val="9"/>
        <rFont val="Times New Roman"/>
        <family val="1"/>
      </rPr>
      <t>инв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- </t>
    </r>
    <r>
      <rPr>
        <i/>
        <sz val="11"/>
        <rFont val="Times New Roman"/>
        <family val="1"/>
      </rPr>
      <t>численность детей-инвалидов, обучающихся в образовательных организациях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организаций).</t>
    </r>
  </si>
  <si>
    <r>
      <t>ЧУ</t>
    </r>
    <r>
      <rPr>
        <b/>
        <sz val="11"/>
        <rFont val="Times New Roman"/>
        <family val="1"/>
      </rPr>
      <t xml:space="preserve">фгос - </t>
    </r>
    <r>
      <rPr>
        <i/>
        <sz val="11"/>
        <rFont val="Times New Roman"/>
        <family val="1"/>
      </rPr>
      <t>численность обучающихся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организаций), осваивающих образовательные программы, соответствующие требованиям федеральных государственных образовательных стандартов начального общего, основного общего и среднего общего образования;</t>
    </r>
  </si>
  <si>
    <r>
      <t>ЧР</t>
    </r>
    <r>
      <rPr>
        <b/>
        <sz val="9"/>
        <rFont val="Times New Roman"/>
        <family val="1"/>
      </rPr>
      <t>ов -</t>
    </r>
    <r>
      <rPr>
        <b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численность респондентов (родителей учащихся общеобразовательных организаций), выбравших при ответе на вопрос анкеты "Рассматривали ли Вы при поступлении в данную школу наряду с ней другие возможные варианты или нет? (отметьте, пожалуйста, один ответ)" вариант "Нет, т.к. она единственная в нашем населенном пункте" (Социологический опрос родителей учащихся общеобразовательных организаций);</t>
    </r>
  </si>
  <si>
    <r>
      <t xml:space="preserve">ЧУ - </t>
    </r>
    <r>
      <rPr>
        <i/>
        <sz val="11"/>
        <rFont val="Times New Roman"/>
        <family val="1"/>
      </rPr>
  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образования.</t>
    </r>
  </si>
  <si>
    <r>
      <t xml:space="preserve">ЧУ - </t>
    </r>
    <r>
      <rPr>
        <i/>
        <sz val="11"/>
        <rFont val="Times New Roman"/>
        <family val="1"/>
      </rPr>
  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без вечерних (сменных) общеобразовательных организаций) с углубленным изучением отдельных предметов;</t>
    </r>
  </si>
  <si>
    <r>
      <t>ФОТ</t>
    </r>
    <r>
      <rPr>
        <b/>
        <sz val="9"/>
        <rFont val="Times New Roman"/>
        <family val="1"/>
      </rPr>
      <t xml:space="preserve">пр - </t>
    </r>
    <r>
      <rPr>
        <i/>
        <sz val="11"/>
        <rFont val="Times New Roman"/>
        <family val="1"/>
      </rPr>
      <t>фонд начисленной заработной платы педагогических работников списочного состава (без внешних совместителей) государственных и муниципальных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- всего;</t>
    </r>
  </si>
  <si>
    <r>
      <t>ПЛ</t>
    </r>
    <r>
      <rPr>
        <b/>
        <sz val="9"/>
        <rFont val="Times New Roman"/>
        <family val="1"/>
      </rPr>
      <t>дн</t>
    </r>
    <r>
      <rPr>
        <sz val="11"/>
        <rFont val="Times New Roman"/>
        <family val="1"/>
      </rPr>
      <t xml:space="preserve"> - </t>
    </r>
    <r>
      <rPr>
        <i/>
        <sz val="11"/>
        <rFont val="Times New Roman"/>
        <family val="1"/>
      </rPr>
      <t>общая площадь помещений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организаций);</t>
    </r>
  </si>
  <si>
    <r>
      <t>ЧУ</t>
    </r>
    <r>
      <rPr>
        <b/>
        <sz val="9"/>
        <rFont val="Times New Roman"/>
        <family val="1"/>
      </rPr>
      <t>дн -</t>
    </r>
    <r>
      <rPr>
        <i/>
        <sz val="11"/>
        <rFont val="Times New Roman"/>
        <family val="1"/>
      </rPr>
      <t xml:space="preserve"> 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без вечерних (сменных) общеобразовательных организаций);</t>
    </r>
  </si>
  <si>
    <t>заполняемые ячейки</t>
  </si>
  <si>
    <r>
      <t>ЧУ</t>
    </r>
    <r>
      <rPr>
        <b/>
        <sz val="9"/>
        <rFont val="Times New Roman"/>
        <family val="1"/>
      </rPr>
      <t>дн</t>
    </r>
    <r>
      <rPr>
        <b/>
        <sz val="8"/>
        <rFont val="Times New Roman"/>
        <family val="1"/>
      </rPr>
      <t>II</t>
    </r>
    <r>
      <rPr>
        <sz val="8"/>
        <rFont val="Times New Roman"/>
        <family val="1"/>
      </rPr>
      <t xml:space="preserve"> - </t>
    </r>
    <r>
      <rPr>
        <i/>
        <sz val="11"/>
        <rFont val="Times New Roman"/>
        <family val="1"/>
      </rPr>
  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без вечерних (сменных) общеобразовательных организаций), занимающихся во вторую смену;</t>
    </r>
  </si>
  <si>
    <r>
      <t>ЧУ</t>
    </r>
    <r>
      <rPr>
        <b/>
        <sz val="9"/>
        <rFont val="Times New Roman"/>
        <family val="1"/>
      </rPr>
      <t>дн</t>
    </r>
    <r>
      <rPr>
        <b/>
        <sz val="8"/>
        <rFont val="Times New Roman"/>
        <family val="1"/>
      </rPr>
      <t>III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- </t>
    </r>
    <r>
      <rPr>
        <i/>
        <sz val="11"/>
        <rFont val="Times New Roman"/>
        <family val="1"/>
      </rPr>
  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без вечерних (сменных) общеобразовательных организаций), занимающихся в третью смену</t>
    </r>
  </si>
  <si>
    <r>
      <t xml:space="preserve">водопровод, </t>
    </r>
    <r>
      <rPr>
        <sz val="10"/>
        <rFont val="Times New Roman"/>
        <family val="1"/>
      </rPr>
      <t>%, (п 2.4.2.1.1+п 2.4.2.1.2)/(п 2.4.2.3.3+п 2.4.2.3.4)*100</t>
    </r>
  </si>
  <si>
    <r>
      <t>центральное отопление,</t>
    </r>
    <r>
      <rPr>
        <sz val="10"/>
        <rFont val="Times New Roman"/>
        <family val="1"/>
      </rPr>
      <t xml:space="preserve"> %, (п 2.4.2.2.1+п 2.4.2.2.2)/(п 2.4.2.3.3+п 2.4.2.3.4)*100</t>
    </r>
  </si>
  <si>
    <r>
      <t xml:space="preserve">канализацию, </t>
    </r>
    <r>
      <rPr>
        <sz val="10"/>
        <rFont val="Times New Roman"/>
        <family val="1"/>
      </rPr>
      <t>%, (п 2.4.2.3.1+п 2.4.2.3.2)/(п 2.4.2.3.3+п 2.4.2.3.4)*100</t>
    </r>
  </si>
  <si>
    <r>
      <t xml:space="preserve">водопровод </t>
    </r>
    <r>
      <rPr>
        <sz val="10"/>
        <rFont val="Times New Roman"/>
        <family val="1"/>
      </rPr>
      <t>- Ч</t>
    </r>
    <r>
      <rPr>
        <sz val="9"/>
        <rFont val="Times New Roman"/>
        <family val="1"/>
      </rPr>
      <t>дн\в</t>
    </r>
  </si>
  <si>
    <r>
      <t xml:space="preserve">центральное отопление </t>
    </r>
    <r>
      <rPr>
        <sz val="10"/>
        <rFont val="Times New Roman"/>
        <family val="1"/>
      </rPr>
      <t>- Ч</t>
    </r>
    <r>
      <rPr>
        <sz val="9"/>
        <rFont val="Times New Roman"/>
        <family val="1"/>
      </rPr>
      <t>дн\цо</t>
    </r>
  </si>
  <si>
    <r>
      <t xml:space="preserve">канализацию </t>
    </r>
    <r>
      <rPr>
        <sz val="10"/>
        <rFont val="Times New Roman"/>
        <family val="1"/>
      </rPr>
      <t>- Ч</t>
    </r>
    <r>
      <rPr>
        <sz val="9"/>
        <rFont val="Times New Roman"/>
        <family val="1"/>
      </rPr>
      <t>дн\к</t>
    </r>
  </si>
  <si>
    <r>
      <t>Ч</t>
    </r>
    <r>
      <rPr>
        <b/>
        <sz val="9"/>
        <rFont val="Times New Roman"/>
        <family val="1"/>
      </rPr>
      <t xml:space="preserve">дн\кр - </t>
    </r>
    <r>
      <rPr>
        <i/>
        <sz val="11"/>
        <rFont val="Times New Roman"/>
        <family val="1"/>
      </rPr>
  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здания которых требуют капитального ремонта;</t>
    </r>
  </si>
  <si>
    <r>
      <t>Ч</t>
    </r>
    <r>
      <rPr>
        <b/>
        <sz val="9"/>
        <rFont val="Times New Roman"/>
        <family val="1"/>
      </rPr>
      <t>дн</t>
    </r>
    <r>
      <rPr>
        <sz val="9"/>
        <rFont val="Times New Roman"/>
        <family val="1"/>
      </rPr>
      <t xml:space="preserve"> -</t>
    </r>
    <r>
      <rPr>
        <i/>
        <sz val="9"/>
        <rFont val="Times New Roman"/>
        <family val="1"/>
      </rPr>
      <t xml:space="preserve"> </t>
    </r>
    <r>
      <rPr>
        <i/>
        <sz val="11"/>
        <rFont val="Times New Roman"/>
        <family val="1"/>
      </rPr>
  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организаций);</t>
    </r>
  </si>
  <si>
    <r>
      <t>Ч</t>
    </r>
    <r>
      <rPr>
        <b/>
        <sz val="9"/>
        <rFont val="Times New Roman"/>
        <family val="1"/>
      </rPr>
      <t>дн\а</t>
    </r>
    <r>
      <rPr>
        <sz val="9"/>
        <rFont val="Times New Roman"/>
        <family val="1"/>
      </rPr>
      <t xml:space="preserve"> - </t>
    </r>
    <r>
      <rPr>
        <i/>
        <sz val="11"/>
        <rFont val="Times New Roman"/>
        <family val="1"/>
      </rPr>
  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здания которых находятся в аварийном состоянии;</t>
    </r>
  </si>
  <si>
    <r>
      <t>Ч</t>
    </r>
    <r>
      <rPr>
        <b/>
        <sz val="9"/>
        <rFont val="Times New Roman"/>
        <family val="1"/>
      </rPr>
      <t>дн -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организаций);</t>
    </r>
  </si>
  <si>
    <r>
      <t>Ч</t>
    </r>
    <r>
      <rPr>
        <b/>
        <sz val="9"/>
        <rFont val="Times New Roman"/>
        <family val="1"/>
      </rPr>
      <t>дн\вн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 xml:space="preserve">- </t>
    </r>
    <r>
      <rPr>
        <i/>
        <sz val="11"/>
        <rFont val="Times New Roman"/>
        <family val="1"/>
      </rPr>
  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систему видеонаблюдения;</t>
    </r>
  </si>
  <si>
    <r>
      <t>Ч</t>
    </r>
    <r>
      <rPr>
        <b/>
        <sz val="9"/>
        <rFont val="Times New Roman"/>
        <family val="1"/>
      </rPr>
      <t>веч\охр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 xml:space="preserve">- </t>
    </r>
    <r>
      <rPr>
        <i/>
        <sz val="11"/>
        <rFont val="Times New Roman"/>
        <family val="1"/>
      </rPr>
      <t>число вечерних (сменных) общеобразовательных организаций (включая филиалы), имеющих охрану;</t>
    </r>
  </si>
  <si>
    <r>
      <t>Ч</t>
    </r>
    <r>
      <rPr>
        <b/>
        <sz val="9"/>
        <rFont val="Times New Roman"/>
        <family val="1"/>
      </rPr>
      <t>дн\охр</t>
    </r>
    <r>
      <rPr>
        <sz val="11"/>
        <rFont val="Times New Roman"/>
        <family val="1"/>
      </rPr>
      <t xml:space="preserve"> - </t>
    </r>
    <r>
      <rPr>
        <i/>
        <sz val="11"/>
        <rFont val="Times New Roman"/>
        <family val="1"/>
      </rPr>
  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охрану;</t>
    </r>
  </si>
  <si>
    <r>
      <t>Ч</t>
    </r>
    <r>
      <rPr>
        <b/>
        <sz val="9"/>
        <rFont val="Times New Roman"/>
        <family val="1"/>
      </rPr>
      <t>дн\тк</t>
    </r>
    <r>
      <rPr>
        <sz val="10"/>
        <rFont val="Times New Roman"/>
        <family val="1"/>
      </rPr>
      <t xml:space="preserve"> - </t>
    </r>
    <r>
      <rPr>
        <i/>
        <sz val="11"/>
        <rFont val="Times New Roman"/>
        <family val="1"/>
      </rPr>
  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"тревожную кнопку";</t>
    </r>
  </si>
  <si>
    <r>
      <t>Ч</t>
    </r>
    <r>
      <rPr>
        <b/>
        <sz val="9"/>
        <rFont val="Times New Roman"/>
        <family val="1"/>
      </rPr>
      <t>веч</t>
    </r>
    <r>
      <rPr>
        <sz val="11"/>
        <rFont val="Times New Roman"/>
        <family val="1"/>
      </rPr>
      <t xml:space="preserve"> - </t>
    </r>
    <r>
      <rPr>
        <i/>
        <sz val="11"/>
        <rFont val="Times New Roman"/>
        <family val="1"/>
      </rPr>
      <t>число вечерних (сменных) общеобразовательных организаций (включая филиалы).</t>
    </r>
  </si>
  <si>
    <r>
      <t>Ч</t>
    </r>
    <r>
      <rPr>
        <b/>
        <sz val="9"/>
        <rFont val="Times New Roman"/>
        <family val="1"/>
      </rPr>
      <t>дн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 xml:space="preserve">- </t>
    </r>
    <r>
      <rPr>
        <i/>
        <sz val="11"/>
        <rFont val="Times New Roman"/>
        <family val="1"/>
      </rPr>
  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организаций);</t>
    </r>
  </si>
  <si>
    <r>
      <t>Ч</t>
    </r>
    <r>
      <rPr>
        <b/>
        <sz val="9"/>
        <rFont val="Times New Roman"/>
        <family val="1"/>
      </rPr>
      <t>веч\ди</t>
    </r>
    <r>
      <rPr>
        <sz val="11"/>
        <rFont val="Times New Roman"/>
        <family val="1"/>
      </rPr>
      <t xml:space="preserve"> - </t>
    </r>
    <r>
      <rPr>
        <i/>
        <sz val="11"/>
        <rFont val="Times New Roman"/>
        <family val="1"/>
      </rPr>
      <t>число вечерних (сменных) общеобразовательных организаций (включая филиалы), имеющих дымовые извещатели;</t>
    </r>
  </si>
  <si>
    <r>
      <t>Ч</t>
    </r>
    <r>
      <rPr>
        <b/>
        <sz val="9"/>
        <rFont val="Times New Roman"/>
        <family val="1"/>
      </rPr>
      <t>дн\ди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>-</t>
    </r>
    <r>
      <rPr>
        <i/>
        <sz val="11"/>
        <rFont val="Times New Roman"/>
        <family val="1"/>
      </rPr>
      <t xml:space="preserve">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дымовые извещатели;</t>
    </r>
  </si>
  <si>
    <r>
      <t>Ч</t>
    </r>
    <r>
      <rPr>
        <b/>
        <sz val="9"/>
        <rFont val="Times New Roman"/>
        <family val="1"/>
      </rPr>
      <t>дн</t>
    </r>
    <r>
      <rPr>
        <sz val="9"/>
        <rFont val="Times New Roman"/>
        <family val="1"/>
      </rPr>
      <t xml:space="preserve"> - </t>
    </r>
    <r>
      <rPr>
        <i/>
        <sz val="11"/>
        <rFont val="Times New Roman"/>
        <family val="1"/>
      </rPr>
  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организаций);</t>
    </r>
  </si>
  <si>
    <r>
      <t>Ч</t>
    </r>
    <r>
      <rPr>
        <b/>
        <sz val="9"/>
        <rFont val="Times New Roman"/>
        <family val="1"/>
      </rPr>
      <t>дн\пкр</t>
    </r>
    <r>
      <rPr>
        <sz val="10"/>
        <rFont val="Times New Roman"/>
        <family val="1"/>
      </rPr>
      <t xml:space="preserve"> -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пожарные краны и рукава;</t>
    </r>
  </si>
  <si>
    <r>
      <t>ОС</t>
    </r>
    <r>
      <rPr>
        <b/>
        <sz val="9"/>
        <rFont val="Times New Roman"/>
        <family val="1"/>
      </rPr>
      <t>нг</t>
    </r>
    <r>
      <rPr>
        <sz val="10"/>
        <rFont val="Times New Roman"/>
        <family val="1"/>
      </rPr>
      <t xml:space="preserve"> - </t>
    </r>
    <r>
      <rPr>
        <i/>
        <sz val="11"/>
        <rFont val="Times New Roman"/>
        <family val="1"/>
      </rPr>
      <t>общий объем финансирования частных общеобразовательных организаций (включая филиалы).</t>
    </r>
  </si>
  <si>
    <r>
      <t>ОС</t>
    </r>
    <r>
      <rPr>
        <b/>
        <sz val="9"/>
        <rFont val="Times New Roman"/>
        <family val="1"/>
      </rPr>
      <t>гм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-</t>
    </r>
    <r>
      <rPr>
        <i/>
        <sz val="11"/>
        <rFont val="Times New Roman"/>
        <family val="1"/>
      </rPr>
      <t xml:space="preserve"> общий объем финансирования государственных и муниципальных общеобразовательных организаций (включая филиалы);</t>
    </r>
  </si>
  <si>
    <r>
      <t>ВБС</t>
    </r>
    <r>
      <rPr>
        <b/>
        <sz val="9"/>
        <rFont val="Times New Roman"/>
        <family val="1"/>
      </rPr>
      <t>нг</t>
    </r>
    <r>
      <rPr>
        <sz val="11"/>
        <rFont val="Times New Roman"/>
        <family val="1"/>
      </rPr>
      <t xml:space="preserve"> -</t>
    </r>
    <r>
      <rPr>
        <i/>
        <sz val="11"/>
        <rFont val="Times New Roman"/>
        <family val="1"/>
      </rPr>
      <t xml:space="preserve"> объем средств от приносящей доход деятельности (внебюджетных средств), поступивших в частные общеобразовательные организации (включая филиалы);</t>
    </r>
  </si>
  <si>
    <r>
      <t>ЧУ</t>
    </r>
    <r>
      <rPr>
        <b/>
        <sz val="9"/>
        <rFont val="Times New Roman"/>
        <family val="1"/>
      </rPr>
      <t>нг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 xml:space="preserve">- </t>
    </r>
    <r>
      <rPr>
        <i/>
        <sz val="11"/>
        <rFont val="Times New Roman"/>
        <family val="1"/>
      </rPr>
      <t>среднегодовая численность учащихся частных общеобразовательных организаций (включая филиалы).</t>
    </r>
  </si>
  <si>
    <r>
      <t>ЧУ</t>
    </r>
    <r>
      <rPr>
        <b/>
        <sz val="9"/>
        <rFont val="Times New Roman"/>
        <family val="1"/>
      </rPr>
      <t>гм -</t>
    </r>
    <r>
      <rPr>
        <i/>
        <sz val="11"/>
        <rFont val="Times New Roman"/>
        <family val="1"/>
      </rPr>
      <t xml:space="preserve"> среднегодовая численность учащихся государственных и муниципальных общеобразовательных организаций (включая филиалы);</t>
    </r>
  </si>
  <si>
    <r>
      <t>ОФ</t>
    </r>
    <r>
      <rPr>
        <b/>
        <sz val="9"/>
        <rFont val="Times New Roman"/>
        <family val="1"/>
      </rPr>
      <t xml:space="preserve">нг </t>
    </r>
    <r>
      <rPr>
        <sz val="11"/>
        <rFont val="Times New Roman"/>
        <family val="1"/>
      </rPr>
      <t xml:space="preserve">- </t>
    </r>
    <r>
      <rPr>
        <i/>
        <sz val="11"/>
        <rFont val="Times New Roman"/>
        <family val="1"/>
      </rPr>
      <t>объем финансирования частных общеобразовательных организаций (включая филиалы);</t>
    </r>
  </si>
  <si>
    <r>
      <t>ОФ</t>
    </r>
    <r>
      <rPr>
        <b/>
        <sz val="9"/>
        <rFont val="Times New Roman"/>
        <family val="1"/>
      </rPr>
      <t>гм</t>
    </r>
    <r>
      <rPr>
        <sz val="11"/>
        <rFont val="Times New Roman"/>
        <family val="1"/>
      </rPr>
      <t xml:space="preserve"> - </t>
    </r>
    <r>
      <rPr>
        <i/>
        <sz val="11"/>
        <rFont val="Times New Roman"/>
        <family val="1"/>
      </rPr>
      <t>объем финансирования государственных и муниципальных общеобразовательных организаций (включая филиалы);</t>
    </r>
  </si>
  <si>
    <t xml:space="preserve">Отношение среднемесячной заработной платы педагогических работников государственных и муниципальных общеобразовательных организаций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субъекте Российской Федерации: педагогических работников - всего; из них учителей, %, </t>
  </si>
  <si>
    <r>
      <t>З</t>
    </r>
    <r>
      <rPr>
        <b/>
        <sz val="9"/>
        <rFont val="Times New Roman"/>
        <family val="1"/>
      </rPr>
      <t>э</t>
    </r>
    <r>
      <rPr>
        <sz val="11"/>
        <rFont val="Times New Roman"/>
        <family val="1"/>
      </rPr>
      <t xml:space="preserve"> - </t>
    </r>
    <r>
      <rPr>
        <i/>
        <sz val="11"/>
        <rFont val="Times New Roman"/>
        <family val="1"/>
      </rPr>
      <t>среднемесячная номинальная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 в субъекте Российской Федерации.</t>
    </r>
  </si>
  <si>
    <t>Единица измерения/форма оценки</t>
  </si>
  <si>
    <t>(наименование муниципалитета/ОО)</t>
  </si>
  <si>
    <t>ПОКАЗАТЕЛИ МОНИТОРИНГА СИСТЕМЫ ОБРАЗОВАНИЯ (данные за 2016 год)</t>
  </si>
  <si>
    <r>
      <t>Ч</t>
    </r>
    <r>
      <rPr>
        <b/>
        <sz val="9"/>
        <rFont val="Times New Roman"/>
        <family val="1"/>
      </rPr>
      <t>дн(-1) -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 в году t-1, предшествовавшем отчетному году t;</t>
    </r>
  </si>
  <si>
    <t>педагогических работников - всего {(п 2.3.3.1/п 2.3.3.3)/12}*1000</t>
  </si>
  <si>
    <t>из них учителя {(п 2.3.3.2/п 2.3.3.4)/12}*1000</t>
  </si>
  <si>
    <r>
      <t>Ч</t>
    </r>
    <r>
      <rPr>
        <b/>
        <sz val="9"/>
        <rFont val="Times New Roman"/>
        <family val="1"/>
      </rPr>
      <t>веч</t>
    </r>
    <r>
      <rPr>
        <sz val="10"/>
        <rFont val="Times New Roman"/>
        <family val="1"/>
      </rPr>
      <t xml:space="preserve"> - </t>
    </r>
    <r>
      <rPr>
        <i/>
        <sz val="11"/>
        <rFont val="Times New Roman"/>
        <family val="1"/>
      </rPr>
      <t>число вечерних (сменных) общеобразовательных организаций (включая филиалы) в отчетном году t;</t>
    </r>
  </si>
  <si>
    <r>
      <t>Ч</t>
    </r>
    <r>
      <rPr>
        <b/>
        <sz val="8"/>
        <rFont val="Times New Roman"/>
        <family val="1"/>
      </rPr>
      <t>дн</t>
    </r>
    <r>
      <rPr>
        <b/>
        <sz val="10"/>
        <rFont val="Times New Roman"/>
        <family val="1"/>
      </rPr>
      <t xml:space="preserve"> -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организаций);</t>
    </r>
  </si>
  <si>
    <r>
      <t>Ч</t>
    </r>
    <r>
      <rPr>
        <b/>
        <sz val="9"/>
        <rFont val="Times New Roman"/>
        <family val="1"/>
      </rPr>
      <t>дн\бас</t>
    </r>
    <r>
      <rPr>
        <sz val="11"/>
        <rFont val="Times New Roman"/>
        <family val="1"/>
      </rPr>
      <t xml:space="preserve"> -</t>
    </r>
    <r>
      <rPr>
        <i/>
        <sz val="11"/>
        <rFont val="Times New Roman"/>
        <family val="1"/>
      </rPr>
      <t xml:space="preserve">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плавательные бассейны;</t>
    </r>
  </si>
  <si>
    <r>
      <t>ЧУ</t>
    </r>
    <r>
      <rPr>
        <b/>
        <sz val="9"/>
        <rFont val="Times New Roman"/>
        <family val="1"/>
      </rPr>
      <t>веч</t>
    </r>
    <r>
      <rPr>
        <sz val="10"/>
        <rFont val="Times New Roman"/>
        <family val="1"/>
      </rPr>
      <t xml:space="preserve"> -</t>
    </r>
    <r>
      <rPr>
        <i/>
        <sz val="11"/>
        <rFont val="Times New Roman"/>
        <family val="1"/>
      </rPr>
      <t xml:space="preserve"> численность обучающихся вечерних (сменных) общеобразовательных организаций (включая филиалы).</t>
    </r>
  </si>
  <si>
    <r>
      <t>ЧУ</t>
    </r>
    <r>
      <rPr>
        <b/>
        <sz val="9"/>
        <rFont val="Times New Roman"/>
        <family val="1"/>
      </rPr>
      <t>дн</t>
    </r>
    <r>
      <rPr>
        <sz val="9"/>
        <rFont val="Times New Roman"/>
        <family val="1"/>
      </rPr>
      <t xml:space="preserve"> -</t>
    </r>
    <r>
      <rPr>
        <i/>
        <sz val="9"/>
        <rFont val="Times New Roman"/>
        <family val="1"/>
      </rPr>
      <t xml:space="preserve"> </t>
    </r>
    <r>
      <rPr>
        <i/>
        <sz val="11"/>
        <rFont val="Times New Roman"/>
        <family val="1"/>
      </rPr>
      <t>численность обучающихся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за исключением вечерних (сменных) общеобразовательных организаций);</t>
    </r>
  </si>
  <si>
    <r>
      <t>ЧУ</t>
    </r>
    <r>
      <rPr>
        <b/>
        <sz val="9"/>
        <rFont val="Times New Roman"/>
        <family val="1"/>
      </rPr>
      <t>дн\гп</t>
    </r>
    <r>
      <rPr>
        <sz val="11"/>
        <rFont val="Times New Roman"/>
        <family val="1"/>
      </rPr>
      <t xml:space="preserve"> -</t>
    </r>
    <r>
      <rPr>
        <i/>
        <sz val="11"/>
        <rFont val="Times New Roman"/>
        <family val="1"/>
      </rPr>
      <t xml:space="preserve"> численность обучающихся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за исключением вечерних (сменных) общеобразовательных организаций), пользующихся горячим питанием;</t>
    </r>
  </si>
  <si>
    <r>
      <t>ЧУ</t>
    </r>
    <r>
      <rPr>
        <b/>
        <sz val="9"/>
        <rFont val="Times New Roman"/>
        <family val="1"/>
      </rPr>
      <t xml:space="preserve">инв\об - </t>
    </r>
    <r>
      <rPr>
        <i/>
        <sz val="11"/>
        <rFont val="Times New Roman"/>
        <family val="1"/>
      </rPr>
      <t>численность детей-инвалидов, обучающихся в классах, не являющихся специальными (коррекционными),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организаций). Показывается численность детей-инвалидов, обучающихся в образовательных организациях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организаций), исключая специальные (коррекционные) образовательные организации и классы для обучающихся, воспитанников с ограниченными возможностями здоровья;</t>
    </r>
  </si>
  <si>
    <r>
      <t>ЧУ</t>
    </r>
    <r>
      <rPr>
        <b/>
        <sz val="9"/>
        <rFont val="Times New Roman"/>
        <family val="1"/>
      </rPr>
      <t>овз\об -</t>
    </r>
    <r>
      <rPr>
        <b/>
        <i/>
        <sz val="9"/>
        <rFont val="Times New Roman"/>
        <family val="1"/>
      </rPr>
      <t xml:space="preserve"> </t>
    </r>
    <r>
      <rPr>
        <i/>
        <sz val="11"/>
        <rFont val="Times New Roman"/>
        <family val="1"/>
      </rPr>
      <t>численность обучающихся с ограниченными возможностями здоровья в классах, не являющихся специальными (коррекционными),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организаций). Показывается численность обучающихся с ограниченными возможностями здоровья в образовательных организациях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организаций), исключая специальные (коррекционные) образовательные организации и классы для обучающихся, воспитанников с ограниченными возможностями здоровья;</t>
    </r>
  </si>
  <si>
    <r>
      <t>Ч</t>
    </r>
    <r>
      <rPr>
        <b/>
        <sz val="9"/>
        <rFont val="Times New Roman"/>
        <family val="1"/>
      </rPr>
      <t xml:space="preserve">дн - </t>
    </r>
    <r>
      <rPr>
        <i/>
        <sz val="11"/>
        <rFont val="Times New Roman"/>
        <family val="1"/>
      </rPr>
  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организаций);</t>
    </r>
  </si>
  <si>
    <r>
      <t>ЧС</t>
    </r>
    <r>
      <rPr>
        <b/>
        <sz val="9"/>
        <rFont val="Times New Roman"/>
        <family val="1"/>
      </rPr>
      <t>дн</t>
    </r>
    <r>
      <rPr>
        <sz val="11"/>
        <rFont val="Times New Roman"/>
        <family val="1"/>
      </rPr>
      <t xml:space="preserve"> - </t>
    </r>
    <r>
      <rPr>
        <i/>
        <sz val="11"/>
        <rFont val="Times New Roman"/>
        <family val="1"/>
      </rPr>
  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скорость подключения к сети Интернет от 1 Мбит/с и выше;</t>
    </r>
  </si>
  <si>
    <r>
      <t>ЧУ</t>
    </r>
    <r>
      <rPr>
        <b/>
        <sz val="9"/>
        <rFont val="Times New Roman"/>
        <family val="1"/>
      </rPr>
      <t xml:space="preserve">дн - </t>
    </r>
    <r>
      <rPr>
        <i/>
        <sz val="11"/>
        <rFont val="Times New Roman"/>
        <family val="1"/>
      </rPr>
  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без вечерних (сменных) общеобразовательных организаций);</t>
    </r>
  </si>
  <si>
    <r>
      <t>ЧК</t>
    </r>
    <r>
      <rPr>
        <sz val="9"/>
        <rFont val="Times New Roman"/>
        <family val="1"/>
      </rPr>
      <t xml:space="preserve">дн </t>
    </r>
    <r>
      <rPr>
        <sz val="11"/>
        <rFont val="Times New Roman"/>
        <family val="1"/>
      </rPr>
      <t>- число компьютеров, используемых в учебных целях, в общеобразовательных организациях (включая филиалы; без учета находящихся на капитальном ремонте; без вечерних (сменных) общеобразовательных организаций);</t>
    </r>
  </si>
  <si>
    <t>канализацию - Чвеч\к</t>
  </si>
  <si>
    <t>центральное отопление - Чвеч\цо</t>
  </si>
  <si>
    <t>водопровод - Чвеч\в</t>
  </si>
  <si>
    <r>
      <t>ЧУ</t>
    </r>
    <r>
      <rPr>
        <b/>
        <sz val="9"/>
        <rFont val="Times New Roman"/>
        <family val="1"/>
      </rPr>
      <t>веч\гп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 xml:space="preserve">- </t>
    </r>
    <r>
      <rPr>
        <i/>
        <sz val="11"/>
        <rFont val="Times New Roman"/>
        <family val="1"/>
      </rPr>
      <t>численность обучающихся вечерних (сменных) общеобразовательных организаций (включая филиалы), пользующихся горячим питанием;</t>
    </r>
  </si>
  <si>
    <r>
      <t>Ч</t>
    </r>
    <r>
      <rPr>
        <b/>
        <sz val="9"/>
        <rFont val="Times New Roman"/>
        <family val="1"/>
      </rPr>
      <t>веч\фз</t>
    </r>
    <r>
      <rPr>
        <sz val="11"/>
        <rFont val="Times New Roman"/>
        <family val="1"/>
      </rPr>
      <t xml:space="preserve"> - </t>
    </r>
    <r>
      <rPr>
        <i/>
        <sz val="11"/>
        <rFont val="Times New Roman"/>
        <family val="1"/>
      </rPr>
      <t>число вечерних (сменных) общеобразовательных организаций (включая филиалы), имеющих физкультурные залы;</t>
    </r>
  </si>
  <si>
    <r>
      <t>Ч</t>
    </r>
    <r>
      <rPr>
        <b/>
        <sz val="9"/>
        <rFont val="Times New Roman"/>
        <family val="1"/>
      </rPr>
      <t>веч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-</t>
    </r>
    <r>
      <rPr>
        <i/>
        <sz val="11"/>
        <rFont val="Times New Roman"/>
        <family val="1"/>
      </rPr>
      <t xml:space="preserve"> число вечерних (сменных) общеобразовательных организаций (включая филиалы).</t>
    </r>
  </si>
  <si>
    <r>
      <t>Ч</t>
    </r>
    <r>
      <rPr>
        <b/>
        <sz val="9"/>
        <rFont val="Times New Roman"/>
        <family val="1"/>
      </rPr>
      <t>веч\бас</t>
    </r>
    <r>
      <rPr>
        <sz val="11"/>
        <rFont val="Times New Roman"/>
        <family val="1"/>
      </rPr>
      <t xml:space="preserve"> -</t>
    </r>
    <r>
      <rPr>
        <i/>
        <sz val="11"/>
        <rFont val="Times New Roman"/>
        <family val="1"/>
      </rPr>
      <t xml:space="preserve"> число вечерних (сменных) общеобразовательных организаций (включая филиалы), имеющих плавательные бассейны;</t>
    </r>
  </si>
  <si>
    <r>
      <t>Ч</t>
    </r>
    <r>
      <rPr>
        <b/>
        <sz val="9"/>
        <rFont val="Times New Roman"/>
        <family val="1"/>
      </rPr>
      <t xml:space="preserve">дн </t>
    </r>
    <r>
      <rPr>
        <sz val="11"/>
        <rFont val="Times New Roman"/>
        <family val="1"/>
      </rPr>
      <t xml:space="preserve">- </t>
    </r>
    <r>
      <rPr>
        <i/>
        <sz val="11"/>
        <rFont val="Times New Roman"/>
        <family val="1"/>
      </rPr>
  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 в отчетном году t;</t>
    </r>
  </si>
  <si>
    <r>
      <t>Ч</t>
    </r>
    <r>
      <rPr>
        <b/>
        <sz val="9"/>
        <rFont val="Times New Roman"/>
        <family val="1"/>
      </rPr>
      <t>веч(-1)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 xml:space="preserve">- </t>
    </r>
    <r>
      <rPr>
        <i/>
        <sz val="11"/>
        <rFont val="Times New Roman"/>
        <family val="1"/>
      </rPr>
      <t>число вечерних (сменных) общеобразовательных организаций (включая филиалы) в году t-1, предшествовавшем отчетному году t.</t>
    </r>
  </si>
  <si>
    <t xml:space="preserve">Среднее значение количества баллов по государственной итоговой аттестации (далее - ГИА), полученных выпускниками, освоившими образовательные программы основного общего образования: по математике; по русскому языку, % </t>
  </si>
  <si>
    <t>Удельный вес численности выпускников, освоивших образовательные программы среднего общего образования, получивших количество баллов по ЕГЭ ниже минимального, в общей численности выпускников, освоивших образовательные программы среднего общего образования, сдававших ЕГЭ: по математике; по русскому языку, %</t>
  </si>
  <si>
    <t>Удельный вес числа организаций, имеющих физкультурные залы, в общем числе общеобразовательных организаций, %,                                                                                           (п 2.7.3.1+п 2.7.3.2)/(п 2.7.3.3+п 2.7.3.4)*100</t>
  </si>
  <si>
    <t>Темп роста числа общеобразовательных организаций, %,                                                      (п 2.8.1.1+п 2.8.1.2)/(п 2.8.1.3+п 2.8.1.4)*100</t>
  </si>
  <si>
    <t>Удельный вес числа организаций, имеющих дымовые извещатели, в общем числе общеобразовательных организаций, %,                                                                                           (п 2.10.2.1+п 2.10.2.2)/(п 2.10.2.3+п 2.10.2.4)*100</t>
  </si>
  <si>
    <t>Удельный вес числа организаций, имеющих "тревожную кнопку", в общем числе общеобразовательных организаций, %,                                                                                            (п 2.10.3.1+п 2.10.3.2)/(п 2.10.3.3+п 2.10.3.4)*100</t>
  </si>
  <si>
    <r>
      <t>Ч</t>
    </r>
    <r>
      <rPr>
        <b/>
        <sz val="9"/>
        <rFont val="Times New Roman"/>
        <family val="1"/>
      </rPr>
      <t>дн\фз</t>
    </r>
    <r>
      <rPr>
        <sz val="11"/>
        <rFont val="Times New Roman"/>
        <family val="1"/>
      </rPr>
      <t xml:space="preserve"> - </t>
    </r>
    <r>
      <rPr>
        <i/>
        <sz val="11"/>
        <rFont val="Times New Roman"/>
        <family val="1"/>
      </rPr>
  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физкультурные залы;</t>
    </r>
  </si>
  <si>
    <t>Удельный вес числа организаций, имеющих охрану, в общем числе общеобразовательных организаций, %,                                                                                             (п 2.10.4.1+п 2.10.4.2)/(п 2.10.4.3+п 2.10.4.4)*100</t>
  </si>
  <si>
    <t>Удельный вес числа организаций, имеющих систему видеонаблюдения, в общем числе общеобразовательных организаций, %,                                                                               (п 2.10.5.1+п 2.10.5.2.)/(п 2.10.5.3+п 2.10.5.4)*100</t>
  </si>
  <si>
    <t xml:space="preserve">2.1. </t>
  </si>
  <si>
    <r>
      <t>ВБС</t>
    </r>
    <r>
      <rPr>
        <b/>
        <sz val="9"/>
        <rFont val="Times New Roman"/>
        <family val="1"/>
      </rPr>
      <t>гм</t>
    </r>
    <r>
      <rPr>
        <b/>
        <i/>
        <sz val="9"/>
        <rFont val="Times New Roman"/>
        <family val="1"/>
      </rPr>
      <t xml:space="preserve"> -</t>
    </r>
    <r>
      <rPr>
        <i/>
        <sz val="11"/>
        <rFont val="Times New Roman"/>
        <family val="1"/>
      </rPr>
      <t xml:space="preserve"> объем средств от приносящей доход деятельности (внебюджетных средств), поступивших в государственные и муниципальные общеобразовательные организации (включая филиалы);</t>
    </r>
  </si>
  <si>
    <r>
      <t>Ч</t>
    </r>
    <r>
      <rPr>
        <b/>
        <sz val="9"/>
        <rFont val="Times New Roman"/>
        <family val="1"/>
      </rPr>
      <t>лпк</t>
    </r>
    <r>
      <rPr>
        <sz val="11"/>
        <rFont val="Times New Roman"/>
        <family val="1"/>
      </rPr>
      <t xml:space="preserve"> - </t>
    </r>
    <r>
      <rPr>
        <i/>
        <sz val="11"/>
        <rFont val="Times New Roman"/>
        <family val="1"/>
      </rPr>
      <t>число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общеобразовательных организаций (включая филиалы), имеющих логопедический пункт или логопедический кабинет (без вечерних (сменных) общеобразовательных организаций);</t>
    </r>
  </si>
  <si>
    <r>
      <t xml:space="preserve">Ч - </t>
    </r>
    <r>
      <rPr>
        <i/>
        <sz val="11"/>
        <rFont val="Times New Roman"/>
        <family val="1"/>
      </rPr>
      <t>число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организаций).</t>
    </r>
  </si>
  <si>
    <t>Уровень доступности начального общего образования, основного общего образования и среднего общего образования и численность населения, получающего начальное общее образование, основное общее образование и среднее общее образование</t>
  </si>
  <si>
    <t xml:space="preserve">2.1.1. </t>
  </si>
  <si>
    <t>2.1.1.1.</t>
  </si>
  <si>
    <t>2.1.1.2.</t>
  </si>
  <si>
    <t>2.1.1.3.</t>
  </si>
  <si>
    <t>2.1.1.4.</t>
  </si>
  <si>
    <t>2.1.1.5.</t>
  </si>
  <si>
    <t>2.1.2.</t>
  </si>
  <si>
    <t>2.1.2.1.</t>
  </si>
  <si>
    <t>2.1.2.2.</t>
  </si>
  <si>
    <t>2.1.3.</t>
  </si>
  <si>
    <t>2.1.3.1.</t>
  </si>
  <si>
    <t>2.1.3.2.</t>
  </si>
  <si>
    <t xml:space="preserve">2.2. </t>
  </si>
  <si>
    <t>Содержание образовательной деятельности и организация образовательного процесса по образовательным программам начального общего образования, основного общего образования и среднего общего образования</t>
  </si>
  <si>
    <t>2.2.1.</t>
  </si>
  <si>
    <r>
      <t xml:space="preserve">ЧУ - </t>
    </r>
    <r>
      <rPr>
        <i/>
        <sz val="11"/>
        <rFont val="Times New Roman"/>
        <family val="1"/>
      </rPr>
      <t>численность учащихся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организаций).</t>
    </r>
  </si>
  <si>
    <r>
      <t>ЧР -</t>
    </r>
    <r>
      <rPr>
        <i/>
        <sz val="11"/>
        <rFont val="Times New Roman"/>
        <family val="1"/>
      </rPr>
      <t xml:space="preserve"> численность респондентов (родителей учащихся общеобразовательных организаций), отвечавших на вопрос анкеты "Рассматривали ли Вы при поступлении в данную школу наряду с ней другие возможные варианты или нет? (отметьте, пожалуйста, один ответ)" (Социологический опрос родителей учащихся общеобразовательных организаций).</t>
    </r>
  </si>
  <si>
    <t>данные из статистики</t>
  </si>
  <si>
    <r>
      <t>ЧУ</t>
    </r>
    <r>
      <rPr>
        <b/>
        <sz val="9"/>
        <rFont val="Times New Roman"/>
        <family val="1"/>
      </rPr>
      <t>оо</t>
    </r>
    <r>
      <rPr>
        <sz val="11"/>
        <rFont val="Times New Roman"/>
        <family val="1"/>
      </rPr>
      <t xml:space="preserve"> - </t>
    </r>
    <r>
      <rPr>
        <i/>
        <sz val="11"/>
        <rFont val="Times New Roman"/>
        <family val="1"/>
      </rPr>
  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без вечерних (сменных) общеобразовательных организаций).</t>
    </r>
  </si>
  <si>
    <r>
      <t xml:space="preserve">ЧУ - </t>
    </r>
    <r>
      <rPr>
        <i/>
        <sz val="11"/>
        <rFont val="Times New Roman"/>
        <family val="1"/>
      </rPr>
      <t>численность учащихся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(за исключением вечерних (сменных) общеобразовательных организаций);</t>
    </r>
  </si>
  <si>
    <t>Охват детей начальным общим, основным общим и средним общим образованием (отношение численности учащихся, осваивающих образовательные программы начального общего, основного общего или среднего общего образования, к численности детей в возрасте 7 - 17 лет),                                                                    {[п 2.1.1.1+п 2.1.1.2+п 2.1.1.3+п 2.1.1.4]/п 2.1.1.5}*100</t>
  </si>
  <si>
    <t>Удельный вес численности учащихся общеобразовательных организаций, обучающихся в соответствии с федеральным государственным образовательным стандартом, в общей численности учащихся общеобразовательных организаций,      (п 2.1.2.1/ п 2.1.2.2)*100</t>
  </si>
  <si>
    <t>Удельный вес численности лиц, занимающихся во вторую и третью смены, в общей численности учащихся общеобразовательных организаций,                                        ([п 2.2.1.1+п 2.2.1.2]/п 2.2.1.3)*100</t>
  </si>
  <si>
    <t>Удельный вес численности выпускников, освоивших образовательные программы основного общего образования, получивших количество баллов по ГИА ниже минимального, в общей численности выпускников, освоивших образовательные программы основного общего образования, сдававших ГИА: по математике; по русскому языку</t>
  </si>
  <si>
    <t>Удельный вес лиц, обеспеченных горячим питанием, в общей численности обучающихся общеобразовательных организаций,                                                              (п 2.7.1.1+п 2.7.1.2)/(п 2.7.1.3+п 2.7.1.4)*100</t>
  </si>
  <si>
    <t>Удельный вес числа организаций, имеющих плавательные бассейны, в общем числе общеобразовательных организаций,                                                                               (п 2.7.4.1+п 2.7.4.2)/(п 2.7.4.3+п 2.7.4.4)*100</t>
  </si>
  <si>
    <r>
      <t>ПР -</t>
    </r>
    <r>
      <rPr>
        <i/>
        <sz val="11"/>
        <rFont val="Times New Roman"/>
        <family val="1"/>
      </rPr>
      <t xml:space="preserve"> численность педагогических работников (без внешних совместителей)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(за исключением вечерних (сменных) общеобразовательных организаций)</t>
    </r>
  </si>
  <si>
    <r>
      <t>У</t>
    </r>
    <r>
      <rPr>
        <b/>
        <sz val="8"/>
        <rFont val="Times New Roman"/>
        <family val="1"/>
      </rPr>
      <t>35</t>
    </r>
    <r>
      <rPr>
        <sz val="11"/>
        <rFont val="Times New Roman"/>
        <family val="1"/>
      </rPr>
      <t xml:space="preserve"> - </t>
    </r>
    <r>
      <rPr>
        <i/>
        <sz val="11"/>
        <rFont val="Times New Roman"/>
        <family val="1"/>
      </rPr>
      <t>численность учителей (без внешних совместителей)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 в возрасте до 35 лет;</t>
    </r>
  </si>
  <si>
    <r>
      <t xml:space="preserve">У - </t>
    </r>
    <r>
      <rPr>
        <i/>
        <sz val="11"/>
        <rFont val="Times New Roman"/>
        <family val="1"/>
      </rPr>
      <t>численность учителей (без внешних совместителей)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организаций).</t>
    </r>
  </si>
  <si>
    <r>
      <t>ФОТ</t>
    </r>
    <r>
      <rPr>
        <b/>
        <sz val="9"/>
        <rFont val="Times New Roman"/>
        <family val="1"/>
      </rPr>
      <t>у</t>
    </r>
    <r>
      <rPr>
        <sz val="11"/>
        <rFont val="Times New Roman"/>
        <family val="1"/>
      </rPr>
      <t xml:space="preserve"> -</t>
    </r>
    <r>
      <rPr>
        <i/>
        <sz val="11"/>
        <rFont val="Times New Roman"/>
        <family val="1"/>
      </rPr>
      <t xml:space="preserve"> фонд начисленной заработной платы учителей списочного состава (без внешних совместителей) государственных и муниципальных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- всего</t>
    </r>
  </si>
  <si>
    <r>
      <t>Ч</t>
    </r>
    <r>
      <rPr>
        <b/>
        <sz val="9"/>
        <rFont val="Times New Roman"/>
        <family val="1"/>
      </rPr>
      <t>сп,пр</t>
    </r>
    <r>
      <rPr>
        <sz val="11"/>
        <rFont val="Times New Roman"/>
        <family val="1"/>
      </rPr>
      <t xml:space="preserve"> - </t>
    </r>
    <r>
      <rPr>
        <i/>
        <sz val="11"/>
        <rFont val="Times New Roman"/>
        <family val="1"/>
      </rPr>
      <t>средняя численность педагогических работников (без внешних совместителей) государственных и муниципальных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образования;</t>
    </r>
  </si>
  <si>
    <r>
      <t>Ч</t>
    </r>
    <r>
      <rPr>
        <b/>
        <sz val="9"/>
        <rFont val="Times New Roman"/>
        <family val="1"/>
      </rPr>
      <t>сп,у</t>
    </r>
    <r>
      <rPr>
        <sz val="11"/>
        <rFont val="Times New Roman"/>
        <family val="1"/>
      </rPr>
      <t xml:space="preserve"> -</t>
    </r>
    <r>
      <rPr>
        <i/>
        <sz val="11"/>
        <rFont val="Times New Roman"/>
        <family val="1"/>
      </rPr>
      <t xml:space="preserve"> средняя численность учителей (без внешних совместителей) государственных и муниципальных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образования;</t>
    </r>
  </si>
  <si>
    <r>
      <t>ПЛ</t>
    </r>
    <r>
      <rPr>
        <b/>
        <sz val="9"/>
        <rFont val="Times New Roman"/>
        <family val="1"/>
      </rPr>
      <t>веч</t>
    </r>
    <r>
      <rPr>
        <sz val="11"/>
        <rFont val="Times New Roman"/>
        <family val="1"/>
      </rPr>
      <t xml:space="preserve"> - </t>
    </r>
    <r>
      <rPr>
        <i/>
        <sz val="11"/>
        <rFont val="Times New Roman"/>
        <family val="1"/>
      </rPr>
      <t>общая площадь помещений вечерних (сменных) общеобразовательных организаций (включая филиалы)</t>
    </r>
  </si>
  <si>
    <t>2.2.1.1.</t>
  </si>
  <si>
    <t>2.2.1.2.</t>
  </si>
  <si>
    <t>2.2.1.3.</t>
  </si>
  <si>
    <t xml:space="preserve">2.2.2. </t>
  </si>
  <si>
    <t>2.2.2.1.</t>
  </si>
  <si>
    <t>2.2.2.2.</t>
  </si>
  <si>
    <t>Кадровое обеспечение общеобразовательных организаций, иных организаций, осуществляющих образовательную деятельность в части реализации основных общеобразовательных программ, а также оценка уровня заработной платы педагогических работников</t>
  </si>
  <si>
    <t>2.3.</t>
  </si>
  <si>
    <t>2.3.1.</t>
  </si>
  <si>
    <t>2.3.1.1.</t>
  </si>
  <si>
    <t>2.3.1.2.</t>
  </si>
  <si>
    <t>2.3.2.</t>
  </si>
  <si>
    <t>2.3.2.1.</t>
  </si>
  <si>
    <t>2.3.2.2.</t>
  </si>
  <si>
    <t>2.3.3.</t>
  </si>
  <si>
    <t>2.3.3.1.</t>
  </si>
  <si>
    <t>2.3.3.2.</t>
  </si>
  <si>
    <t>2.3.3.3.</t>
  </si>
  <si>
    <t>2.3.3.4.</t>
  </si>
  <si>
    <t>2.3.3.5.</t>
  </si>
  <si>
    <t>Материально-техническое и информационное обеспечение общеобразовательных организаций, иных организаций, осуществляющих образовательную деятельность в части реализации основных общеобразовательных программ</t>
  </si>
  <si>
    <t>2.4.</t>
  </si>
  <si>
    <t>2.4.1.</t>
  </si>
  <si>
    <t>2.4.1.1.</t>
  </si>
  <si>
    <t>2.4.1.2.</t>
  </si>
  <si>
    <t>2.4.1.3.</t>
  </si>
  <si>
    <t>2.4.1.4.</t>
  </si>
  <si>
    <t>2.4.1.5</t>
  </si>
  <si>
    <t>2.4.1.6.</t>
  </si>
  <si>
    <t>2.4.1.7.</t>
  </si>
  <si>
    <t>Удельный вес числа организаций, имеющих водопровод, центральное отопление, канализацию, в общем числе общеобразовательных организаций: водопровод; центральное отопление; канализацию. Имеют:</t>
  </si>
  <si>
    <t>2.4.2.</t>
  </si>
  <si>
    <t>2.4.2.1.</t>
  </si>
  <si>
    <t>2.4.2.2.</t>
  </si>
  <si>
    <t>2.4.2.3.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</si>
  <si>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имеющих:</t>
  </si>
  <si>
    <t>2.4.2.1.1.</t>
  </si>
  <si>
    <t>2.4.2.2.1</t>
  </si>
  <si>
    <t>2.4.2.3.1.</t>
  </si>
  <si>
    <t>число вечерних (сменных) общеобразовательных организаций (включая филиалы), имеющих:</t>
  </si>
  <si>
    <t>2.4.2.1.2.</t>
  </si>
  <si>
    <t>2.4.2.2.2.</t>
  </si>
  <si>
    <t>2.4.2.3.2.</t>
  </si>
  <si>
    <t>2.4.2.3.3.</t>
  </si>
  <si>
    <t>2.4.2.3.4.</t>
  </si>
  <si>
    <t>2.4.3.</t>
  </si>
  <si>
    <t>2.4.3.1.</t>
  </si>
  <si>
    <t>2.4.3.2.</t>
  </si>
  <si>
    <t>2.4.3.3.</t>
  </si>
  <si>
    <t>2.4.3.4.</t>
  </si>
  <si>
    <t>2.4.3.5.</t>
  </si>
  <si>
    <t>2.4.3.6</t>
  </si>
  <si>
    <t>2.4.4.</t>
  </si>
  <si>
    <t>2.4.4.1.</t>
  </si>
  <si>
    <t>2.4.4.2.</t>
  </si>
  <si>
    <t>2.4.4.3.</t>
  </si>
  <si>
    <t>2.4.4.4.</t>
  </si>
  <si>
    <t>Условия получения начального общего, основного общего и среднего общего образования лицами с ограниченными возможностями здоровья и инвалидами</t>
  </si>
  <si>
    <t>2.5.</t>
  </si>
  <si>
    <t>2.5.1.</t>
  </si>
  <si>
    <t>2.5.1.1.</t>
  </si>
  <si>
    <t>2.5.1.2.</t>
  </si>
  <si>
    <t>2.5.2.</t>
  </si>
  <si>
    <t>2.5.2.1.</t>
  </si>
  <si>
    <t>2.5.2.2.</t>
  </si>
  <si>
    <t>Удельный вес числа организаций, здания которых требуют капитального ремонта, в общем числе общеобразовательных организаций, %,                                                    ( (п 2.10.7.1+п 2.10.7.2)/(п 2.10.7.3+п 2.10.7.4))*100</t>
  </si>
  <si>
    <t>по математике</t>
  </si>
  <si>
    <t>по русскому языку</t>
  </si>
  <si>
    <t>балл</t>
  </si>
  <si>
    <t>тысяча рублей</t>
  </si>
  <si>
    <t>Результаты аттестации лиц, обучающихся по образовательным программам начального общего образования, основного общего образования и среднего общего образования</t>
  </si>
  <si>
    <t>2.6.</t>
  </si>
  <si>
    <t>2.6.1.</t>
  </si>
  <si>
    <t>2.6.2.</t>
  </si>
  <si>
    <t>2.6.3.</t>
  </si>
  <si>
    <t>2.6.4.</t>
  </si>
  <si>
    <t>2.6.5.</t>
  </si>
  <si>
    <t>Состояние здоровья лиц, обучающихся по основным общеобразовательным программам, здоровьесберегающие условия, условия организации физкультурно-оздоровительной и спортивной работы в общеобразовательных организациях, а также в иных организациях, осуществляющих образовательную деятельность в части реализации основных общеобразовательных программ</t>
  </si>
  <si>
    <t>2.7.</t>
  </si>
  <si>
    <t>2.7.1.</t>
  </si>
  <si>
    <t>2.7.1.1.</t>
  </si>
  <si>
    <t>2.7.1.2.</t>
  </si>
  <si>
    <t>2.7.1.3.</t>
  </si>
  <si>
    <t>2.7.1.4.</t>
  </si>
  <si>
    <t>2.7.2.</t>
  </si>
  <si>
    <t>2.7.2.1.</t>
  </si>
  <si>
    <t>2.7.2.2.</t>
  </si>
  <si>
    <t>2.7.3.</t>
  </si>
  <si>
    <t>2.7.3.1.</t>
  </si>
  <si>
    <t>2.7.3.2.</t>
  </si>
  <si>
    <t>2.7.3.3.</t>
  </si>
  <si>
    <t>2.7.3.4.</t>
  </si>
  <si>
    <t>2.7.4.</t>
  </si>
  <si>
    <t>2.7.4.1.</t>
  </si>
  <si>
    <t>2.7.4.2.</t>
  </si>
  <si>
    <t>2.7.4.3.</t>
  </si>
  <si>
    <t>2.7.4.4.</t>
  </si>
  <si>
    <t>Изменение сети организаций, осуществляющих образовательную деятельность по основным общеобразовательным программам (в том числе ликвидация и реорганизация организаций, осуществляющих образовательную деятельность)</t>
  </si>
  <si>
    <t>2.8.</t>
  </si>
  <si>
    <t>2.8.1.</t>
  </si>
  <si>
    <r>
      <t>ЧУ</t>
    </r>
    <r>
      <rPr>
        <b/>
        <sz val="9"/>
        <rFont val="Times New Roman"/>
        <family val="1"/>
      </rPr>
      <t>дн</t>
    </r>
    <r>
      <rPr>
        <b/>
        <sz val="11"/>
        <rFont val="Times New Roman"/>
        <family val="1"/>
      </rPr>
      <t xml:space="preserve"> - </t>
    </r>
    <r>
      <rPr>
        <i/>
        <sz val="11"/>
        <rFont val="Times New Roman"/>
        <family val="1"/>
      </rPr>
      <t>численность обучающихся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(за исключением вечерних (сменных) общеобразовательных организаций)</t>
    </r>
  </si>
  <si>
    <r>
      <t>ЧУ</t>
    </r>
    <r>
      <rPr>
        <b/>
        <sz val="9"/>
        <rFont val="Times New Roman"/>
        <family val="1"/>
      </rPr>
      <t>веч</t>
    </r>
    <r>
      <rPr>
        <b/>
        <sz val="11"/>
        <rFont val="Times New Roman"/>
        <family val="1"/>
      </rPr>
      <t xml:space="preserve"> - </t>
    </r>
    <r>
      <rPr>
        <i/>
        <sz val="11"/>
        <rFont val="Times New Roman"/>
        <family val="1"/>
      </rPr>
      <t>численность обучающихся вечерних (сменных) общеобразовательных организаций (включая филиалы)</t>
    </r>
  </si>
  <si>
    <r>
      <t>ЧО</t>
    </r>
    <r>
      <rPr>
        <b/>
        <sz val="9"/>
        <rFont val="Times New Roman"/>
        <family val="1"/>
      </rPr>
      <t>рс</t>
    </r>
    <r>
      <rPr>
        <b/>
        <sz val="11"/>
        <rFont val="Times New Roman"/>
        <family val="1"/>
      </rPr>
      <t xml:space="preserve"> -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численность обучающихся в отделениях на базе основного общего образования образовательных организаций, реализующих образовательные программы среднего профессионального образования</t>
    </r>
  </si>
  <si>
    <r>
      <t>ЧО</t>
    </r>
    <r>
      <rPr>
        <b/>
        <sz val="9"/>
        <rFont val="Times New Roman"/>
        <family val="1"/>
      </rPr>
      <t>ссз</t>
    </r>
    <r>
      <rPr>
        <b/>
        <sz val="11"/>
        <rFont val="Times New Roman"/>
        <family val="1"/>
      </rPr>
      <t xml:space="preserve"> - </t>
    </r>
    <r>
      <rPr>
        <i/>
        <sz val="11"/>
        <rFont val="Times New Roman"/>
        <family val="1"/>
      </rPr>
      <t>численность обучающихся, осваивающих образовательные программы на базе основного общего образования в образовательных организациях, реализующих образовательные программы среднего профессионального образования</t>
    </r>
  </si>
  <si>
    <r>
      <t>Н</t>
    </r>
    <r>
      <rPr>
        <b/>
        <sz val="8"/>
        <rFont val="Times New Roman"/>
        <family val="1"/>
      </rPr>
      <t>7-17</t>
    </r>
    <r>
      <rPr>
        <b/>
        <sz val="11"/>
        <rFont val="Times New Roman"/>
        <family val="1"/>
      </rPr>
      <t xml:space="preserve"> - </t>
    </r>
    <r>
      <rPr>
        <i/>
        <sz val="11"/>
        <rFont val="Times New Roman"/>
        <family val="1"/>
      </rPr>
      <t>численность постоянного населения в возрасте 7 - 17 лет (на 1 января следующего за отчетным года)</t>
    </r>
  </si>
  <si>
    <t>2.8.1.1.</t>
  </si>
  <si>
    <t>2.8.1.2.</t>
  </si>
  <si>
    <t>2.8.1.3.</t>
  </si>
  <si>
    <t>2.8.1.4.</t>
  </si>
  <si>
    <t>Финансово-экономическая деятельность общеобразовательных организаций, иных организаций, осуществляющих образовательную деятельность в части реализации основных общеобразовательных программ</t>
  </si>
  <si>
    <t xml:space="preserve">2.9. </t>
  </si>
  <si>
    <t xml:space="preserve">2.9.1. </t>
  </si>
  <si>
    <t>2.9.1.1.</t>
  </si>
  <si>
    <t>2.9.1.2.</t>
  </si>
  <si>
    <t>2.9.1.3.</t>
  </si>
  <si>
    <t>2.9.1.4.</t>
  </si>
  <si>
    <t>2.9.2.</t>
  </si>
  <si>
    <t>2.9.2.1.</t>
  </si>
  <si>
    <t>2.9.2.2.</t>
  </si>
  <si>
    <t>2.9.2.3.</t>
  </si>
  <si>
    <t>2.9.2.4.</t>
  </si>
  <si>
    <t>Создание безопасных условий при организации образовательного процесса в общеобразовательных организациях</t>
  </si>
  <si>
    <t>2.10.</t>
  </si>
  <si>
    <t>2.10.1.</t>
  </si>
  <si>
    <t>2.10.1.1.</t>
  </si>
  <si>
    <t>2.10.1.2.</t>
  </si>
  <si>
    <t>2.10.1.3.</t>
  </si>
  <si>
    <t>2.10.1.4.</t>
  </si>
  <si>
    <t>2.10.2.</t>
  </si>
  <si>
    <t>2.10.2.1.</t>
  </si>
  <si>
    <t>2.10.2.2.</t>
  </si>
  <si>
    <t>2.10.2.3.</t>
  </si>
  <si>
    <t>2.10.2.4.</t>
  </si>
  <si>
    <t>2.10.3.</t>
  </si>
  <si>
    <t>2.10.3.1.</t>
  </si>
  <si>
    <t>2.10.3.2.</t>
  </si>
  <si>
    <t>2.10.3.3.</t>
  </si>
  <si>
    <t>2.10.3.4.</t>
  </si>
  <si>
    <t>2.10.4.</t>
  </si>
  <si>
    <t>2.10.4.1.</t>
  </si>
  <si>
    <t>2.10.4.2.</t>
  </si>
  <si>
    <t>2.10.4.3.</t>
  </si>
  <si>
    <t>2.10.4.4.</t>
  </si>
  <si>
    <t>Раздел/подраздел/показатель</t>
  </si>
  <si>
    <t>Значение показателя</t>
  </si>
  <si>
    <t>I. Общее образование</t>
  </si>
  <si>
    <t>процент</t>
  </si>
  <si>
    <t>человек</t>
  </si>
  <si>
    <t>квадратный метр</t>
  </si>
  <si>
    <t>единица</t>
  </si>
  <si>
    <t>2. Сведения о развитии начального общего образования, основного общего образования и среднего общего образования</t>
  </si>
  <si>
    <t>2.10.5.</t>
  </si>
  <si>
    <t>2.10.5.1.</t>
  </si>
  <si>
    <t>2.10.5.2.</t>
  </si>
  <si>
    <t>2.10.5.3.</t>
  </si>
  <si>
    <t>2.10.5.4.</t>
  </si>
  <si>
    <t>2.10.6.</t>
  </si>
  <si>
    <t>2.10.6.1.</t>
  </si>
  <si>
    <t>2.10.6.2.</t>
  </si>
  <si>
    <t>2.10.6.3.</t>
  </si>
  <si>
    <t>2.10.6.4.</t>
  </si>
  <si>
    <t>2.10.7.</t>
  </si>
  <si>
    <t>2.10.7.1.</t>
  </si>
  <si>
    <t>2.10.7.2.</t>
  </si>
  <si>
    <t>2.10.7.3.</t>
  </si>
  <si>
    <t>2.10.7.4</t>
  </si>
  <si>
    <r>
      <t>Ч</t>
    </r>
    <r>
      <rPr>
        <b/>
        <sz val="9"/>
        <rFont val="Times New Roman"/>
        <family val="1"/>
      </rPr>
      <t>веч\пкр</t>
    </r>
    <r>
      <rPr>
        <sz val="11"/>
        <rFont val="Times New Roman"/>
        <family val="1"/>
      </rPr>
      <t xml:space="preserve"> - </t>
    </r>
    <r>
      <rPr>
        <i/>
        <sz val="11"/>
        <rFont val="Times New Roman"/>
        <family val="1"/>
      </rPr>
      <t>число вечерних (сменных) общеобразовательных организаций (включая филиалы), имеющих пожарные краны и рукава;</t>
    </r>
  </si>
  <si>
    <r>
      <t>Ч</t>
    </r>
    <r>
      <rPr>
        <b/>
        <sz val="9"/>
        <rFont val="Times New Roman"/>
        <family val="1"/>
      </rPr>
      <t xml:space="preserve">веч\тк </t>
    </r>
    <r>
      <rPr>
        <sz val="11"/>
        <rFont val="Times New Roman"/>
        <family val="1"/>
      </rPr>
      <t xml:space="preserve">- </t>
    </r>
    <r>
      <rPr>
        <i/>
        <sz val="11"/>
        <rFont val="Times New Roman"/>
        <family val="1"/>
      </rPr>
      <t>число вечерних (сменных) общеобразовательных организаций (включая филиалы), имеющих "тревожную кнопку";</t>
    </r>
  </si>
  <si>
    <r>
      <t>Ч</t>
    </r>
    <r>
      <rPr>
        <b/>
        <sz val="9"/>
        <rFont val="Times New Roman"/>
        <family val="1"/>
      </rPr>
      <t>дн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-</t>
    </r>
    <r>
      <rPr>
        <i/>
        <sz val="11"/>
        <rFont val="Times New Roman"/>
        <family val="1"/>
      </rPr>
      <t xml:space="preserve">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организаций);</t>
    </r>
  </si>
  <si>
    <r>
      <t>Ч</t>
    </r>
    <r>
      <rPr>
        <b/>
        <sz val="9"/>
        <rFont val="Times New Roman"/>
        <family val="1"/>
      </rPr>
      <t>дн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- </t>
    </r>
    <r>
      <rPr>
        <i/>
        <sz val="11"/>
        <rFont val="Times New Roman"/>
        <family val="1"/>
      </rPr>
  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организаций);</t>
    </r>
  </si>
  <si>
    <t>Удельный вес числа организаций, имеющих логопедический пункт или логопедический кабинет, в общем числе общеобразовательных организаций, %,        (п 2.7.2.1/п 2.7.2.2)*100</t>
  </si>
  <si>
    <r>
      <t>Ч</t>
    </r>
    <r>
      <rPr>
        <b/>
        <sz val="9"/>
        <rFont val="Times New Roman"/>
        <family val="1"/>
      </rPr>
      <t>веч\вн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 xml:space="preserve">- </t>
    </r>
    <r>
      <rPr>
        <i/>
        <sz val="11"/>
        <rFont val="Times New Roman"/>
        <family val="1"/>
      </rPr>
      <t>число вечерних (сменных) общеобразовательных организаций (включая филиалы), имеющих систему видеонаблюдения;</t>
    </r>
  </si>
  <si>
    <t>Доля выпускников общеобразовательных организаций, успешно сдавших единый государственный экзамен (далее - ЕГЭ) по русскому языку и математике, в общей численности выпускников общеобразовательных организаций, сдавших ЕГЭ по данным предметам.</t>
  </si>
  <si>
    <t>Удельный вес численности детей-инвалидов, обучающихся в классах, не являющихся специальными (коррекционными), общеобразовательных организаций, в общей численности детей-инвалидов, обучающихся в общеобразовательных организациях, %,                                                                                                           (п 2.5.2.1/п 2.5.2.2)*100</t>
  </si>
  <si>
    <t>2.5.3.</t>
  </si>
  <si>
    <t>с нарушениями слуха: глухие, слабослышащие, позднооглохшие</t>
  </si>
  <si>
    <t>с тяжелыми нарушениями речи</t>
  </si>
  <si>
    <t>с нарушениями зрения: слепые, слабовидящие</t>
  </si>
  <si>
    <t>с умственной отсталостью (интеллектуальными нарушениями)</t>
  </si>
  <si>
    <t>с задержкой психического развития</t>
  </si>
  <si>
    <t>с нарушениями опорно-двигательного аппарата</t>
  </si>
  <si>
    <t>с расстройствами аутистического спектра</t>
  </si>
  <si>
    <t>с другими ограниченными возможностями здоровья</t>
  </si>
  <si>
    <t>со сложными дефектами (множественными нарушениями)</t>
  </si>
  <si>
    <t>2.5.3.1.</t>
  </si>
  <si>
    <t>2.5.3.2.</t>
  </si>
  <si>
    <t>2.5.3.3.</t>
  </si>
  <si>
    <t>2.5.3.4.</t>
  </si>
  <si>
    <t>2.5.3.5.</t>
  </si>
  <si>
    <t>2.5.3.6.</t>
  </si>
  <si>
    <t>2.5.3.7.</t>
  </si>
  <si>
    <t>2.5.3.8.</t>
  </si>
  <si>
    <t>2.5.3.9.</t>
  </si>
  <si>
    <t>2.5.4.</t>
  </si>
  <si>
    <t>2.5.4.1</t>
  </si>
  <si>
    <t>2.5.4.2</t>
  </si>
  <si>
    <t>2.5.4.3</t>
  </si>
  <si>
    <t>2.5.4.4</t>
  </si>
  <si>
    <t>2.5.4.5</t>
  </si>
  <si>
    <t>2.5.4.6</t>
  </si>
  <si>
    <t>2.5.4.7</t>
  </si>
  <si>
    <t>2.5.4.8</t>
  </si>
  <si>
    <t>2.5.4.9</t>
  </si>
  <si>
    <t>2.5.5.</t>
  </si>
  <si>
    <t>Укомплектованность отдельных общеобразовательных организаций, осуществляющих обучение по адаптированным основным общеобразовательным программам педагогическими работниками:</t>
  </si>
  <si>
    <t>всего</t>
  </si>
  <si>
    <t>учителя-дефектологи</t>
  </si>
  <si>
    <t>педагоги-психологи</t>
  </si>
  <si>
    <t>учителя-логопеды</t>
  </si>
  <si>
    <t>социальные педагоги</t>
  </si>
  <si>
    <t>тьюторы</t>
  </si>
  <si>
    <t>2.5.5.1</t>
  </si>
  <si>
    <t>2.5.5.2</t>
  </si>
  <si>
    <t>2.5.5.3</t>
  </si>
  <si>
    <t>2.5.5.4</t>
  </si>
  <si>
    <t>2.5.5.5</t>
  </si>
  <si>
    <t>2.5.5.6</t>
  </si>
  <si>
    <r>
      <t>Ук/овз (i)</t>
    </r>
    <r>
      <rPr>
        <i/>
        <sz val="11"/>
        <rFont val="Times New Roman"/>
        <family val="1"/>
      </rPr>
      <t xml:space="preserve"> - численность лиц с ограниченными возможностями здоровья (за исключением детей-инвалидов), обучающихся </t>
    </r>
    <r>
      <rPr>
        <i/>
        <sz val="11"/>
        <color indexed="12"/>
        <rFont val="Times New Roman"/>
        <family val="1"/>
      </rPr>
      <t>в отдельных классах</t>
    </r>
    <r>
      <rPr>
        <i/>
        <sz val="11"/>
        <rFont val="Times New Roman"/>
        <family val="1"/>
      </rPr>
      <t xml:space="preserve"> общеобразовательных организаций:</t>
    </r>
  </si>
  <si>
    <r>
      <t xml:space="preserve">Уо/овз (i)  </t>
    </r>
    <r>
      <rPr>
        <i/>
        <sz val="11"/>
        <rFont val="Times New Roman"/>
        <family val="1"/>
      </rPr>
      <t xml:space="preserve">- численность лиц с ограниченными возможностями здоровья (за исключением детей-инвалидов), обучающихся </t>
    </r>
    <r>
      <rPr>
        <i/>
        <sz val="11"/>
        <color indexed="12"/>
        <rFont val="Times New Roman"/>
        <family val="1"/>
      </rPr>
      <t>в отдельных общеобразовательных организациях</t>
    </r>
    <r>
      <rPr>
        <i/>
        <sz val="11"/>
        <rFont val="Times New Roman"/>
        <family val="1"/>
      </rPr>
      <t>, осуществляющих обучение по адаптированным основным общеобразовательным программам:</t>
    </r>
  </si>
  <si>
    <r>
      <t>Ук/овз</t>
    </r>
    <r>
      <rPr>
        <i/>
        <sz val="11"/>
        <rFont val="Times New Roman"/>
        <family val="1"/>
      </rPr>
      <t xml:space="preserve"> - </t>
    </r>
    <r>
      <rPr>
        <b/>
        <i/>
        <sz val="11"/>
        <rFont val="Times New Roman"/>
        <family val="1"/>
      </rPr>
      <t>общая</t>
    </r>
    <r>
      <rPr>
        <i/>
        <sz val="11"/>
        <rFont val="Times New Roman"/>
        <family val="1"/>
      </rPr>
      <t xml:space="preserve"> численность лиц с ограниченными возможностями здоровья (за исключением детей-инвалидов), обучающихся </t>
    </r>
    <r>
      <rPr>
        <i/>
        <sz val="11"/>
        <color indexed="12"/>
        <rFont val="Times New Roman"/>
        <family val="1"/>
      </rPr>
      <t>в отдельных классах</t>
    </r>
    <r>
      <rPr>
        <i/>
        <sz val="11"/>
        <rFont val="Times New Roman"/>
        <family val="1"/>
      </rPr>
      <t xml:space="preserve"> общеобразовательных организаций</t>
    </r>
  </si>
  <si>
    <r>
      <t>Уо/овз</t>
    </r>
    <r>
      <rPr>
        <i/>
        <sz val="11"/>
        <rFont val="Times New Roman"/>
        <family val="1"/>
      </rPr>
      <t xml:space="preserve"> - </t>
    </r>
    <r>
      <rPr>
        <b/>
        <i/>
        <sz val="11"/>
        <rFont val="Times New Roman"/>
        <family val="1"/>
      </rPr>
      <t>общая</t>
    </r>
    <r>
      <rPr>
        <i/>
        <sz val="11"/>
        <rFont val="Times New Roman"/>
        <family val="1"/>
      </rPr>
      <t xml:space="preserve"> численность лиц с ограниченными возможностями здоровья (за исключением детей-инвалидов), обучающихся </t>
    </r>
    <r>
      <rPr>
        <i/>
        <sz val="11"/>
        <color indexed="12"/>
        <rFont val="Times New Roman"/>
        <family val="1"/>
      </rPr>
      <t>в отдельных общеобразовательных организациях,</t>
    </r>
    <r>
      <rPr>
        <i/>
        <sz val="11"/>
        <rFont val="Times New Roman"/>
        <family val="1"/>
      </rPr>
      <t xml:space="preserve"> осуществляющих обучение по адаптированным основным общеобразовательным программам.</t>
    </r>
  </si>
  <si>
    <r>
      <t xml:space="preserve">Структура численности лиц </t>
    </r>
    <r>
      <rPr>
        <b/>
        <sz val="11"/>
        <rFont val="Times New Roman"/>
        <family val="1"/>
      </rPr>
      <t>с ограниченными возможностями здоровья,</t>
    </r>
    <r>
      <rPr>
        <sz val="11"/>
        <rFont val="Times New Roman"/>
        <family val="1"/>
      </rPr>
      <t xml:space="preserve"> обучающихся в отдельных классах общеобразовательных организаций и в отдельных общеобразовательных организациях, осуществляющих обучение по адаптированным основным общеобразовательным программам (за исключением детей-инвалидов):</t>
    </r>
  </si>
  <si>
    <r>
      <t xml:space="preserve">Структура численности лиц </t>
    </r>
    <r>
      <rPr>
        <b/>
        <sz val="11"/>
        <rFont val="Times New Roman"/>
        <family val="1"/>
      </rPr>
      <t>с инвалидностью</t>
    </r>
    <r>
      <rPr>
        <sz val="11"/>
        <rFont val="Times New Roman"/>
        <family val="1"/>
      </rPr>
      <t>, обучающихся в отдельных классах общеобразовательных организаций и в отдельных общеобразовательных организациях, осуществляющих обучение по адаптированным основным общеобразовательным программам:</t>
    </r>
  </si>
  <si>
    <r>
      <t>Ук/инв(i)</t>
    </r>
    <r>
      <rPr>
        <i/>
        <sz val="11"/>
        <rFont val="Times New Roman"/>
        <family val="1"/>
      </rPr>
      <t xml:space="preserve"> - численность лиц с инвалидностью, обучающихся в</t>
    </r>
    <r>
      <rPr>
        <i/>
        <sz val="11"/>
        <color indexed="12"/>
        <rFont val="Times New Roman"/>
        <family val="1"/>
      </rPr>
      <t xml:space="preserve"> отдельных классах </t>
    </r>
    <r>
      <rPr>
        <i/>
        <sz val="11"/>
        <rFont val="Times New Roman"/>
        <family val="1"/>
      </rPr>
      <t>общеобразовательных организаций:</t>
    </r>
  </si>
  <si>
    <r>
      <t>Ук/инв</t>
    </r>
    <r>
      <rPr>
        <sz val="11"/>
        <rFont val="Times New Roman"/>
        <family val="1"/>
      </rPr>
      <t xml:space="preserve"> - </t>
    </r>
    <r>
      <rPr>
        <b/>
        <sz val="11"/>
        <rFont val="Times New Roman"/>
        <family val="1"/>
      </rPr>
      <t>общая</t>
    </r>
    <r>
      <rPr>
        <sz val="11"/>
        <rFont val="Times New Roman"/>
        <family val="1"/>
      </rPr>
      <t xml:space="preserve"> численность лиц с инвалидностью, </t>
    </r>
    <r>
      <rPr>
        <sz val="11"/>
        <color indexed="12"/>
        <rFont val="Times New Roman"/>
        <family val="1"/>
      </rPr>
      <t xml:space="preserve">обучающихся в отдельных классах </t>
    </r>
    <r>
      <rPr>
        <sz val="11"/>
        <rFont val="Times New Roman"/>
        <family val="1"/>
      </rPr>
      <t>общеобразовательных организаций;</t>
    </r>
  </si>
  <si>
    <r>
      <t>Уо/инв(i)</t>
    </r>
    <r>
      <rPr>
        <sz val="11"/>
        <rFont val="Times New Roman"/>
        <family val="1"/>
      </rPr>
      <t xml:space="preserve"> - численность лиц с инвалидностью, обучающихся </t>
    </r>
    <r>
      <rPr>
        <sz val="11"/>
        <color indexed="12"/>
        <rFont val="Times New Roman"/>
        <family val="1"/>
      </rPr>
      <t>в отдельных общеобразовательных организациях</t>
    </r>
    <r>
      <rPr>
        <sz val="11"/>
        <rFont val="Times New Roman"/>
        <family val="1"/>
      </rPr>
      <t>, осуществляющих обучение по адаптированным основным общеобразовательным программам:</t>
    </r>
  </si>
  <si>
    <r>
      <t>Уо/инв</t>
    </r>
    <r>
      <rPr>
        <sz val="11"/>
        <rFont val="Times New Roman"/>
        <family val="1"/>
      </rPr>
      <t xml:space="preserve"> - </t>
    </r>
    <r>
      <rPr>
        <b/>
        <sz val="11"/>
        <rFont val="Times New Roman"/>
        <family val="1"/>
      </rPr>
      <t>общая</t>
    </r>
    <r>
      <rPr>
        <sz val="11"/>
        <rFont val="Times New Roman"/>
        <family val="1"/>
      </rPr>
      <t xml:space="preserve"> численность лиц с инвалидностью, обучающихся </t>
    </r>
    <r>
      <rPr>
        <sz val="11"/>
        <color indexed="12"/>
        <rFont val="Times New Roman"/>
        <family val="1"/>
      </rPr>
      <t>в отдельных общеобразовательных организациях</t>
    </r>
    <r>
      <rPr>
        <sz val="11"/>
        <rFont val="Times New Roman"/>
        <family val="1"/>
      </rPr>
      <t>, осуществляющих обучение по адаптированным основным общеобразовательным программам.</t>
    </r>
  </si>
  <si>
    <r>
      <t xml:space="preserve">Пф(i) </t>
    </r>
    <r>
      <rPr>
        <i/>
        <sz val="11"/>
        <rFont val="Times New Roman"/>
        <family val="1"/>
      </rPr>
      <t xml:space="preserve">- число </t>
    </r>
    <r>
      <rPr>
        <i/>
        <sz val="11"/>
        <color indexed="12"/>
        <rFont val="Times New Roman"/>
        <family val="1"/>
      </rPr>
      <t xml:space="preserve">фактически занятых </t>
    </r>
    <r>
      <rPr>
        <i/>
        <sz val="11"/>
        <rFont val="Times New Roman"/>
        <family val="1"/>
      </rPr>
      <t>должностей педагогических работников в соответствии со штатным расписанием:</t>
    </r>
  </si>
  <si>
    <r>
      <t xml:space="preserve">Пш(i) </t>
    </r>
    <r>
      <rPr>
        <i/>
        <sz val="11"/>
        <rFont val="Times New Roman"/>
        <family val="1"/>
      </rPr>
      <t xml:space="preserve">- число </t>
    </r>
    <r>
      <rPr>
        <i/>
        <sz val="11"/>
        <color indexed="12"/>
        <rFont val="Times New Roman"/>
        <family val="1"/>
      </rPr>
      <t>ставок</t>
    </r>
    <r>
      <rPr>
        <i/>
        <sz val="11"/>
        <rFont val="Times New Roman"/>
        <family val="1"/>
      </rPr>
      <t xml:space="preserve"> должностей педагогических работников - штатных единиц по штатному расписанию:</t>
    </r>
  </si>
  <si>
    <t>ед.</t>
  </si>
  <si>
    <t>Общий объем финансовых средств, поступивших в общеобразовательные организации, в расчете на одного учащегося      (п 2.9.1.1+п 2.9.1.2)/(п 2.9.1.3+п 2.9.1.4)</t>
  </si>
  <si>
    <t>Удельный вес числа организаций, имеющих пожарные краны и рукава, в общем числе общеобразовательных организаций, %,   (п 2.10.1.1+п 2.10.1.2)/(п 2.10.1.3+п 2.10.1.4)*100</t>
  </si>
  <si>
    <t>Удельный вес числа организаций, здания которых находятся в аварийном состоянии, в общем числе общеобразовательных организаций, %,                                                                 ( (п 2.10.6.1+п 2.10.6.2)/(п 2.10.6.3+п 2.10.6.4))*100</t>
  </si>
  <si>
    <t>Ковровский район</t>
  </si>
  <si>
    <t>Исполнитель: Чернышева С.В.</t>
  </si>
  <si>
    <t>(49232)2 14 17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</si>
</sst>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</numFmts>
  <fonts count="5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7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2"/>
      <name val="Times New Roman"/>
      <family val="1"/>
    </font>
    <font>
      <b/>
      <i/>
      <sz val="11"/>
      <name val="Times New Roman"/>
      <family val="1"/>
    </font>
    <font>
      <i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33" borderId="12" xfId="0" applyFont="1" applyFill="1" applyBorder="1" applyAlignment="1" applyProtection="1">
      <alignment horizontal="left" vertical="top" wrapText="1"/>
      <protection hidden="1"/>
    </xf>
    <xf numFmtId="0" fontId="4" fillId="33" borderId="0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Alignment="1">
      <alignment vertical="top"/>
    </xf>
    <xf numFmtId="0" fontId="14" fillId="33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4" fillId="35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left" vertical="top"/>
    </xf>
    <xf numFmtId="1" fontId="2" fillId="4" borderId="10" xfId="0" applyNumberFormat="1" applyFont="1" applyFill="1" applyBorder="1" applyAlignment="1">
      <alignment horizontal="center" vertical="top"/>
    </xf>
    <xf numFmtId="1" fontId="0" fillId="0" borderId="0" xfId="0" applyNumberFormat="1" applyAlignment="1">
      <alignment vertical="top"/>
    </xf>
    <xf numFmtId="1" fontId="2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justify" vertical="top"/>
    </xf>
    <xf numFmtId="1" fontId="2" fillId="34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Border="1" applyAlignment="1">
      <alignment horizontal="left" vertical="top" wrapText="1"/>
    </xf>
    <xf numFmtId="1" fontId="2" fillId="34" borderId="10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 horizontal="left" vertical="top" wrapText="1"/>
    </xf>
    <xf numFmtId="1" fontId="2" fillId="4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center" vertical="top"/>
    </xf>
    <xf numFmtId="1" fontId="13" fillId="34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2" fillId="0" borderId="11" xfId="0" applyFont="1" applyBorder="1" applyAlignment="1">
      <alignment horizontal="left" vertical="top"/>
    </xf>
    <xf numFmtId="0" fontId="5" fillId="0" borderId="11" xfId="0" applyFont="1" applyFill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left" vertical="top"/>
    </xf>
    <xf numFmtId="0" fontId="5" fillId="0" borderId="11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2" fontId="2" fillId="4" borderId="10" xfId="0" applyNumberFormat="1" applyFont="1" applyFill="1" applyBorder="1" applyAlignment="1">
      <alignment horizontal="center" vertical="top"/>
    </xf>
    <xf numFmtId="0" fontId="4" fillId="0" borderId="0" xfId="0" applyFont="1" applyAlignment="1">
      <alignment wrapText="1"/>
    </xf>
    <xf numFmtId="193" fontId="2" fillId="4" borderId="10" xfId="0" applyNumberFormat="1" applyFont="1" applyFill="1" applyBorder="1" applyAlignment="1">
      <alignment horizontal="center" vertical="top"/>
    </xf>
    <xf numFmtId="0" fontId="19" fillId="0" borderId="0" xfId="0" applyFont="1" applyAlignment="1">
      <alignment vertical="top" wrapText="1"/>
    </xf>
    <xf numFmtId="0" fontId="10" fillId="0" borderId="10" xfId="0" applyFont="1" applyBorder="1" applyAlignment="1">
      <alignment vertical="top"/>
    </xf>
    <xf numFmtId="0" fontId="19" fillId="0" borderId="10" xfId="0" applyFont="1" applyBorder="1" applyAlignment="1">
      <alignment vertical="top" wrapText="1"/>
    </xf>
    <xf numFmtId="0" fontId="19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/>
    </xf>
    <xf numFmtId="0" fontId="10" fillId="0" borderId="10" xfId="0" applyFont="1" applyBorder="1" applyAlignment="1">
      <alignment vertical="top" wrapText="1"/>
    </xf>
    <xf numFmtId="0" fontId="4" fillId="0" borderId="0" xfId="0" applyFont="1" applyAlignment="1">
      <alignment horizontal="justify" wrapText="1"/>
    </xf>
    <xf numFmtId="0" fontId="2" fillId="4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" fontId="2" fillId="0" borderId="11" xfId="0" applyNumberFormat="1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center" vertical="top" wrapText="1"/>
    </xf>
    <xf numFmtId="1" fontId="2" fillId="0" borderId="14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5"/>
  <sheetViews>
    <sheetView tabSelected="1" zoomScalePageLayoutView="0" workbookViewId="0" topLeftCell="A76">
      <selection activeCell="G40" sqref="G40"/>
    </sheetView>
  </sheetViews>
  <sheetFormatPr defaultColWidth="9.140625" defaultRowHeight="12.75"/>
  <cols>
    <col min="1" max="1" width="7.421875" style="7" customWidth="1"/>
    <col min="2" max="2" width="75.57421875" style="9" customWidth="1"/>
    <col min="3" max="3" width="8.57421875" style="8" customWidth="1"/>
    <col min="4" max="4" width="9.421875" style="8" customWidth="1"/>
    <col min="5" max="5" width="11.421875" style="9" customWidth="1"/>
    <col min="6" max="16384" width="9.140625" style="9" customWidth="1"/>
  </cols>
  <sheetData>
    <row r="1" spans="1:4" ht="21" customHeight="1">
      <c r="A1" s="72" t="s">
        <v>75</v>
      </c>
      <c r="B1" s="72"/>
      <c r="C1" s="72"/>
      <c r="D1" s="72"/>
    </row>
    <row r="2" spans="1:4" ht="21.75" customHeight="1">
      <c r="A2" s="73" t="s">
        <v>380</v>
      </c>
      <c r="B2" s="73"/>
      <c r="C2" s="73"/>
      <c r="D2" s="73"/>
    </row>
    <row r="3" spans="1:4" ht="21.75" customHeight="1">
      <c r="A3" s="72" t="s">
        <v>74</v>
      </c>
      <c r="B3" s="72"/>
      <c r="C3" s="72"/>
      <c r="D3" s="72"/>
    </row>
    <row r="4" spans="1:4" ht="57.75" customHeight="1">
      <c r="A4" s="10"/>
      <c r="B4" s="2" t="s">
        <v>290</v>
      </c>
      <c r="C4" s="2" t="s">
        <v>73</v>
      </c>
      <c r="D4" s="2" t="s">
        <v>291</v>
      </c>
    </row>
    <row r="5" spans="1:4" ht="20.25" customHeight="1">
      <c r="A5" s="11"/>
      <c r="B5" s="1" t="s">
        <v>292</v>
      </c>
      <c r="C5" s="12"/>
      <c r="D5" s="12"/>
    </row>
    <row r="6" spans="1:4" ht="34.5" customHeight="1">
      <c r="A6" s="13"/>
      <c r="B6" s="14" t="s">
        <v>297</v>
      </c>
      <c r="C6" s="15"/>
      <c r="D6" s="12"/>
    </row>
    <row r="7" spans="1:4" ht="57">
      <c r="A7" s="16" t="s">
        <v>109</v>
      </c>
      <c r="B7" s="15" t="s">
        <v>113</v>
      </c>
      <c r="C7" s="15"/>
      <c r="D7" s="12"/>
    </row>
    <row r="8" spans="1:4" ht="75">
      <c r="A8" s="17" t="s">
        <v>114</v>
      </c>
      <c r="B8" s="18" t="s">
        <v>134</v>
      </c>
      <c r="C8" s="8" t="s">
        <v>293</v>
      </c>
      <c r="D8" s="19">
        <f>((D9+D10+D11+D12)/D13)*100</f>
        <v>79.27311982727599</v>
      </c>
    </row>
    <row r="9" spans="1:4" ht="60">
      <c r="A9" s="11" t="s">
        <v>115</v>
      </c>
      <c r="B9" s="20" t="s">
        <v>247</v>
      </c>
      <c r="C9" s="18"/>
      <c r="D9" s="21">
        <v>2203</v>
      </c>
    </row>
    <row r="10" spans="1:4" ht="30">
      <c r="A10" s="11" t="s">
        <v>116</v>
      </c>
      <c r="B10" s="20" t="s">
        <v>248</v>
      </c>
      <c r="C10" s="22"/>
      <c r="D10" s="21">
        <v>0</v>
      </c>
    </row>
    <row r="11" spans="1:4" s="25" customFormat="1" ht="45">
      <c r="A11" s="23" t="s">
        <v>117</v>
      </c>
      <c r="B11" s="20" t="s">
        <v>249</v>
      </c>
      <c r="C11" s="22"/>
      <c r="D11" s="24">
        <v>0</v>
      </c>
    </row>
    <row r="12" spans="1:4" s="25" customFormat="1" ht="49.5" customHeight="1">
      <c r="A12" s="23" t="s">
        <v>118</v>
      </c>
      <c r="B12" s="20" t="s">
        <v>250</v>
      </c>
      <c r="C12" s="22"/>
      <c r="D12" s="24">
        <v>0</v>
      </c>
    </row>
    <row r="13" spans="1:5" s="25" customFormat="1" ht="30">
      <c r="A13" s="23" t="s">
        <v>119</v>
      </c>
      <c r="B13" s="26" t="s">
        <v>251</v>
      </c>
      <c r="C13" s="22"/>
      <c r="D13" s="66">
        <v>2779</v>
      </c>
      <c r="E13" s="25" t="s">
        <v>131</v>
      </c>
    </row>
    <row r="14" spans="1:4" ht="60">
      <c r="A14" s="11" t="s">
        <v>120</v>
      </c>
      <c r="B14" s="18" t="s">
        <v>135</v>
      </c>
      <c r="C14" s="8" t="s">
        <v>293</v>
      </c>
      <c r="D14" s="19">
        <f>(D15/D16)*100</f>
        <v>68.08896958692692</v>
      </c>
    </row>
    <row r="15" spans="1:4" ht="90" customHeight="1">
      <c r="A15" s="11" t="s">
        <v>121</v>
      </c>
      <c r="B15" s="27" t="s">
        <v>34</v>
      </c>
      <c r="C15" s="28"/>
      <c r="D15" s="21">
        <v>1500</v>
      </c>
    </row>
    <row r="16" spans="1:4" ht="60">
      <c r="A16" s="11" t="s">
        <v>122</v>
      </c>
      <c r="B16" s="27" t="s">
        <v>129</v>
      </c>
      <c r="C16" s="28"/>
      <c r="D16" s="21">
        <v>2203</v>
      </c>
    </row>
    <row r="17" spans="1:4" ht="75">
      <c r="A17" s="11" t="s">
        <v>123</v>
      </c>
      <c r="B17" s="28" t="s">
        <v>4</v>
      </c>
      <c r="C17" s="8" t="s">
        <v>293</v>
      </c>
      <c r="D17" s="19">
        <f>(D18/D19)*100</f>
        <v>8.942390369733449</v>
      </c>
    </row>
    <row r="18" spans="1:4" ht="90" customHeight="1">
      <c r="A18" s="11" t="s">
        <v>124</v>
      </c>
      <c r="B18" s="27" t="s">
        <v>35</v>
      </c>
      <c r="C18" s="28"/>
      <c r="D18" s="21">
        <v>104</v>
      </c>
    </row>
    <row r="19" spans="1:4" ht="75.75" customHeight="1">
      <c r="A19" s="11" t="s">
        <v>125</v>
      </c>
      <c r="B19" s="27" t="s">
        <v>130</v>
      </c>
      <c r="C19" s="28"/>
      <c r="D19" s="21">
        <v>1163</v>
      </c>
    </row>
    <row r="20" spans="1:4" ht="47.25" customHeight="1">
      <c r="A20" s="17" t="s">
        <v>126</v>
      </c>
      <c r="B20" s="15" t="s">
        <v>127</v>
      </c>
      <c r="C20" s="15"/>
      <c r="D20" s="12"/>
    </row>
    <row r="21" spans="1:4" s="31" customFormat="1" ht="45">
      <c r="A21" s="29" t="s">
        <v>128</v>
      </c>
      <c r="B21" s="18" t="s">
        <v>136</v>
      </c>
      <c r="C21" s="18" t="s">
        <v>293</v>
      </c>
      <c r="D21" s="30">
        <f>((D22+D23)/D24)*100</f>
        <v>0</v>
      </c>
    </row>
    <row r="22" spans="1:4" s="31" customFormat="1" ht="96" customHeight="1">
      <c r="A22" s="32" t="s">
        <v>147</v>
      </c>
      <c r="B22" s="33" t="s">
        <v>21</v>
      </c>
      <c r="C22" s="12"/>
      <c r="D22" s="34">
        <v>0</v>
      </c>
    </row>
    <row r="23" spans="1:4" s="31" customFormat="1" ht="101.25" customHeight="1">
      <c r="A23" s="32" t="s">
        <v>148</v>
      </c>
      <c r="B23" s="33" t="s">
        <v>22</v>
      </c>
      <c r="C23" s="12"/>
      <c r="D23" s="34">
        <v>0</v>
      </c>
    </row>
    <row r="24" spans="1:4" s="37" customFormat="1" ht="102.75" customHeight="1">
      <c r="A24" s="35" t="s">
        <v>149</v>
      </c>
      <c r="B24" s="27" t="s">
        <v>36</v>
      </c>
      <c r="C24" s="28"/>
      <c r="D24" s="36">
        <v>2203</v>
      </c>
    </row>
    <row r="25" spans="1:4" s="37" customFormat="1" ht="45">
      <c r="A25" s="27" t="s">
        <v>150</v>
      </c>
      <c r="B25" s="18" t="s">
        <v>5</v>
      </c>
      <c r="C25" s="18" t="s">
        <v>293</v>
      </c>
      <c r="D25" s="38">
        <f>(D26/D27)*100</f>
        <v>0</v>
      </c>
    </row>
    <row r="26" spans="1:4" s="37" customFormat="1" ht="108" customHeight="1">
      <c r="A26" s="35" t="s">
        <v>151</v>
      </c>
      <c r="B26" s="27" t="s">
        <v>37</v>
      </c>
      <c r="C26" s="28"/>
      <c r="D26" s="36">
        <v>0</v>
      </c>
    </row>
    <row r="27" spans="1:4" s="37" customFormat="1" ht="92.25" customHeight="1">
      <c r="A27" s="35" t="s">
        <v>152</v>
      </c>
      <c r="B27" s="27" t="s">
        <v>132</v>
      </c>
      <c r="C27" s="28"/>
      <c r="D27" s="36">
        <v>2203</v>
      </c>
    </row>
    <row r="28" spans="1:4" s="37" customFormat="1" ht="57">
      <c r="A28" s="35" t="s">
        <v>154</v>
      </c>
      <c r="B28" s="15" t="s">
        <v>153</v>
      </c>
      <c r="C28" s="15"/>
      <c r="D28" s="39"/>
    </row>
    <row r="29" spans="1:4" s="37" customFormat="1" ht="45">
      <c r="A29" s="35" t="s">
        <v>155</v>
      </c>
      <c r="B29" s="18" t="s">
        <v>6</v>
      </c>
      <c r="C29" s="18" t="s">
        <v>294</v>
      </c>
      <c r="D29" s="38">
        <f>D30/D31</f>
        <v>11.959826275787188</v>
      </c>
    </row>
    <row r="30" spans="1:4" s="37" customFormat="1" ht="60">
      <c r="A30" s="35" t="s">
        <v>156</v>
      </c>
      <c r="B30" s="27" t="s">
        <v>133</v>
      </c>
      <c r="C30" s="18"/>
      <c r="D30" s="36">
        <v>2203</v>
      </c>
    </row>
    <row r="31" spans="1:4" s="37" customFormat="1" ht="75">
      <c r="A31" s="35" t="s">
        <v>157</v>
      </c>
      <c r="B31" s="27" t="s">
        <v>140</v>
      </c>
      <c r="C31" s="18"/>
      <c r="D31" s="36">
        <v>184.2</v>
      </c>
    </row>
    <row r="32" spans="1:4" s="37" customFormat="1" ht="45">
      <c r="A32" s="40" t="s">
        <v>158</v>
      </c>
      <c r="B32" s="18" t="s">
        <v>7</v>
      </c>
      <c r="C32" s="18" t="s">
        <v>293</v>
      </c>
      <c r="D32" s="38">
        <f>(D33/D34)*100</f>
        <v>16.184971098265898</v>
      </c>
    </row>
    <row r="33" spans="1:4" s="37" customFormat="1" ht="63.75" customHeight="1">
      <c r="A33" s="35" t="s">
        <v>159</v>
      </c>
      <c r="B33" s="27" t="s">
        <v>141</v>
      </c>
      <c r="C33" s="28"/>
      <c r="D33" s="36">
        <v>28</v>
      </c>
    </row>
    <row r="34" spans="1:4" s="37" customFormat="1" ht="63.75" customHeight="1">
      <c r="A34" s="35" t="s">
        <v>160</v>
      </c>
      <c r="B34" s="27" t="s">
        <v>142</v>
      </c>
      <c r="C34" s="28"/>
      <c r="D34" s="36">
        <v>173</v>
      </c>
    </row>
    <row r="35" spans="1:4" s="37" customFormat="1" ht="90">
      <c r="A35" s="69" t="s">
        <v>161</v>
      </c>
      <c r="B35" s="18" t="s">
        <v>71</v>
      </c>
      <c r="C35" s="15"/>
      <c r="D35" s="41"/>
    </row>
    <row r="36" spans="1:4" s="37" customFormat="1" ht="15">
      <c r="A36" s="70"/>
      <c r="B36" s="18" t="s">
        <v>25</v>
      </c>
      <c r="C36" s="18" t="s">
        <v>293</v>
      </c>
      <c r="D36" s="38">
        <f>(D38/D44)*100</f>
        <v>104.59947297131451</v>
      </c>
    </row>
    <row r="37" spans="1:4" s="37" customFormat="1" ht="15">
      <c r="A37" s="71"/>
      <c r="B37" s="18" t="s">
        <v>26</v>
      </c>
      <c r="C37" s="18" t="s">
        <v>293</v>
      </c>
      <c r="D37" s="38">
        <f>(D39/D44)*100</f>
        <v>103.843803101327</v>
      </c>
    </row>
    <row r="38" spans="1:4" s="37" customFormat="1" ht="15">
      <c r="A38" s="35" t="s">
        <v>23</v>
      </c>
      <c r="B38" s="18" t="s">
        <v>77</v>
      </c>
      <c r="C38" s="18" t="s">
        <v>293</v>
      </c>
      <c r="D38" s="38">
        <f>((D40/D42)/12)*1000</f>
        <v>23856.315598986614</v>
      </c>
    </row>
    <row r="39" spans="1:4" s="37" customFormat="1" ht="15">
      <c r="A39" s="35" t="s">
        <v>24</v>
      </c>
      <c r="B39" s="18" t="s">
        <v>78</v>
      </c>
      <c r="C39" s="18" t="s">
        <v>293</v>
      </c>
      <c r="D39" s="38">
        <f>((D41/D43)/12)*1000</f>
        <v>23683.967704728948</v>
      </c>
    </row>
    <row r="40" spans="1:4" s="37" customFormat="1" ht="75">
      <c r="A40" s="35" t="s">
        <v>162</v>
      </c>
      <c r="B40" s="27" t="s">
        <v>38</v>
      </c>
      <c r="C40" s="28"/>
      <c r="D40" s="36">
        <v>52732</v>
      </c>
    </row>
    <row r="41" spans="1:4" s="37" customFormat="1" ht="75">
      <c r="A41" s="35" t="s">
        <v>163</v>
      </c>
      <c r="B41" s="27" t="s">
        <v>143</v>
      </c>
      <c r="C41" s="28"/>
      <c r="D41" s="36">
        <v>49281.6</v>
      </c>
    </row>
    <row r="42" spans="1:4" s="37" customFormat="1" ht="60.75" customHeight="1">
      <c r="A42" s="35" t="s">
        <v>164</v>
      </c>
      <c r="B42" s="27" t="s">
        <v>144</v>
      </c>
      <c r="C42" s="28"/>
      <c r="D42" s="36">
        <v>184.2</v>
      </c>
    </row>
    <row r="43" spans="1:4" s="37" customFormat="1" ht="60">
      <c r="A43" s="35" t="s">
        <v>165</v>
      </c>
      <c r="B43" s="27" t="s">
        <v>145</v>
      </c>
      <c r="C43" s="28"/>
      <c r="D43" s="36">
        <v>173.4</v>
      </c>
    </row>
    <row r="44" spans="1:5" s="37" customFormat="1" ht="60">
      <c r="A44" s="35" t="s">
        <v>166</v>
      </c>
      <c r="B44" s="42" t="s">
        <v>72</v>
      </c>
      <c r="C44" s="28"/>
      <c r="D44" s="38">
        <v>22807.3</v>
      </c>
      <c r="E44" s="25" t="s">
        <v>131</v>
      </c>
    </row>
    <row r="45" spans="1:4" s="31" customFormat="1" ht="59.25" customHeight="1">
      <c r="A45" s="32" t="s">
        <v>168</v>
      </c>
      <c r="B45" s="15" t="s">
        <v>167</v>
      </c>
      <c r="C45" s="15"/>
      <c r="D45" s="43"/>
    </row>
    <row r="46" spans="1:4" s="31" customFormat="1" ht="45">
      <c r="A46" s="32" t="s">
        <v>169</v>
      </c>
      <c r="B46" s="18" t="s">
        <v>8</v>
      </c>
      <c r="C46" s="18" t="s">
        <v>295</v>
      </c>
      <c r="D46" s="30">
        <f>(D47+D48)/((D49-D50-D51)+(D52+0.1*D53))</f>
        <v>15.502042669087608</v>
      </c>
    </row>
    <row r="47" spans="1:4" s="31" customFormat="1" ht="45">
      <c r="A47" s="32" t="s">
        <v>170</v>
      </c>
      <c r="B47" s="27" t="s">
        <v>39</v>
      </c>
      <c r="C47" s="28"/>
      <c r="D47" s="34">
        <v>34151</v>
      </c>
    </row>
    <row r="48" spans="1:4" s="31" customFormat="1" ht="30">
      <c r="A48" s="32" t="s">
        <v>171</v>
      </c>
      <c r="B48" s="27" t="s">
        <v>146</v>
      </c>
      <c r="C48" s="28"/>
      <c r="D48" s="34">
        <v>0</v>
      </c>
    </row>
    <row r="49" spans="1:4" s="31" customFormat="1" ht="63" customHeight="1">
      <c r="A49" s="32" t="s">
        <v>172</v>
      </c>
      <c r="B49" s="27" t="s">
        <v>40</v>
      </c>
      <c r="C49" s="28"/>
      <c r="D49" s="34">
        <v>2203</v>
      </c>
    </row>
    <row r="50" spans="1:4" s="31" customFormat="1" ht="75.75" customHeight="1">
      <c r="A50" s="32" t="s">
        <v>173</v>
      </c>
      <c r="B50" s="27" t="s">
        <v>42</v>
      </c>
      <c r="C50" s="28"/>
      <c r="D50" s="34">
        <v>0</v>
      </c>
    </row>
    <row r="51" spans="1:4" s="31" customFormat="1" ht="99" customHeight="1">
      <c r="A51" s="32" t="s">
        <v>174</v>
      </c>
      <c r="B51" s="27" t="s">
        <v>43</v>
      </c>
      <c r="C51" s="28"/>
      <c r="D51" s="34">
        <v>0</v>
      </c>
    </row>
    <row r="52" spans="1:4" s="31" customFormat="1" ht="35.25" customHeight="1">
      <c r="A52" s="32" t="s">
        <v>175</v>
      </c>
      <c r="B52" s="27" t="s">
        <v>15</v>
      </c>
      <c r="C52" s="28"/>
      <c r="D52" s="34">
        <v>0</v>
      </c>
    </row>
    <row r="53" spans="1:4" s="31" customFormat="1" ht="33" customHeight="1">
      <c r="A53" s="32" t="s">
        <v>176</v>
      </c>
      <c r="B53" s="27" t="s">
        <v>16</v>
      </c>
      <c r="C53" s="28"/>
      <c r="D53" s="34">
        <v>0</v>
      </c>
    </row>
    <row r="54" spans="1:4" s="31" customFormat="1" ht="45">
      <c r="A54" s="32" t="s">
        <v>178</v>
      </c>
      <c r="B54" s="18" t="s">
        <v>177</v>
      </c>
      <c r="C54" s="15"/>
      <c r="D54" s="43"/>
    </row>
    <row r="55" spans="1:4" s="31" customFormat="1" ht="15">
      <c r="A55" s="32" t="s">
        <v>179</v>
      </c>
      <c r="B55" s="40" t="s">
        <v>44</v>
      </c>
      <c r="C55" s="39" t="s">
        <v>293</v>
      </c>
      <c r="D55" s="30">
        <f>((D59+D63)/(D66+D67))*100</f>
        <v>100</v>
      </c>
    </row>
    <row r="56" spans="1:4" s="31" customFormat="1" ht="15">
      <c r="A56" s="32" t="s">
        <v>180</v>
      </c>
      <c r="B56" s="40" t="s">
        <v>45</v>
      </c>
      <c r="C56" s="39" t="s">
        <v>293</v>
      </c>
      <c r="D56" s="30">
        <f>((D60+D64)/(D66+D67))*100</f>
        <v>100</v>
      </c>
    </row>
    <row r="57" spans="1:4" s="31" customFormat="1" ht="15">
      <c r="A57" s="32" t="s">
        <v>181</v>
      </c>
      <c r="B57" s="40" t="s">
        <v>46</v>
      </c>
      <c r="C57" s="39" t="s">
        <v>293</v>
      </c>
      <c r="D57" s="30">
        <f>((D61+D65)/(D66+D67))*100</f>
        <v>100</v>
      </c>
    </row>
    <row r="58" spans="1:4" s="31" customFormat="1" ht="45">
      <c r="A58" s="32"/>
      <c r="B58" s="27" t="s">
        <v>182</v>
      </c>
      <c r="C58" s="28"/>
      <c r="D58" s="43"/>
    </row>
    <row r="59" spans="1:4" s="31" customFormat="1" ht="15">
      <c r="A59" s="32" t="s">
        <v>183</v>
      </c>
      <c r="B59" s="40" t="s">
        <v>47</v>
      </c>
      <c r="C59" s="39"/>
      <c r="D59" s="34">
        <v>13</v>
      </c>
    </row>
    <row r="60" spans="1:4" s="31" customFormat="1" ht="15">
      <c r="A60" s="32" t="s">
        <v>184</v>
      </c>
      <c r="B60" s="40" t="s">
        <v>48</v>
      </c>
      <c r="C60" s="39"/>
      <c r="D60" s="34">
        <v>13</v>
      </c>
    </row>
    <row r="61" spans="1:4" s="31" customFormat="1" ht="15">
      <c r="A61" s="32" t="s">
        <v>185</v>
      </c>
      <c r="B61" s="40" t="s">
        <v>49</v>
      </c>
      <c r="C61" s="39"/>
      <c r="D61" s="34">
        <v>13</v>
      </c>
    </row>
    <row r="62" spans="1:4" s="31" customFormat="1" ht="30">
      <c r="A62" s="32"/>
      <c r="B62" s="27" t="s">
        <v>186</v>
      </c>
      <c r="C62" s="28"/>
      <c r="D62" s="43"/>
    </row>
    <row r="63" spans="1:4" s="31" customFormat="1" ht="15">
      <c r="A63" s="32" t="s">
        <v>187</v>
      </c>
      <c r="B63" s="40" t="s">
        <v>93</v>
      </c>
      <c r="C63" s="39"/>
      <c r="D63" s="34">
        <v>0</v>
      </c>
    </row>
    <row r="64" spans="1:4" s="31" customFormat="1" ht="15">
      <c r="A64" s="32" t="s">
        <v>188</v>
      </c>
      <c r="B64" s="40" t="s">
        <v>92</v>
      </c>
      <c r="C64" s="39"/>
      <c r="D64" s="34">
        <v>0</v>
      </c>
    </row>
    <row r="65" spans="1:4" s="31" customFormat="1" ht="15">
      <c r="A65" s="32" t="s">
        <v>189</v>
      </c>
      <c r="B65" s="40" t="s">
        <v>91</v>
      </c>
      <c r="C65" s="39"/>
      <c r="D65" s="34">
        <v>0</v>
      </c>
    </row>
    <row r="66" spans="1:4" s="31" customFormat="1" ht="45">
      <c r="A66" s="32" t="s">
        <v>190</v>
      </c>
      <c r="B66" s="27" t="s">
        <v>17</v>
      </c>
      <c r="C66" s="28"/>
      <c r="D66" s="34">
        <v>13</v>
      </c>
    </row>
    <row r="67" spans="1:4" s="31" customFormat="1" ht="24" customHeight="1">
      <c r="A67" s="32" t="s">
        <v>191</v>
      </c>
      <c r="B67" s="27" t="s">
        <v>18</v>
      </c>
      <c r="C67" s="28"/>
      <c r="D67" s="34">
        <v>0</v>
      </c>
    </row>
    <row r="68" spans="1:4" s="31" customFormat="1" ht="34.5" customHeight="1">
      <c r="A68" s="32" t="s">
        <v>192</v>
      </c>
      <c r="B68" s="18" t="s">
        <v>11</v>
      </c>
      <c r="C68" s="15"/>
      <c r="D68" s="43"/>
    </row>
    <row r="69" spans="1:4" s="31" customFormat="1" ht="15">
      <c r="A69" s="32"/>
      <c r="B69" s="18" t="s">
        <v>9</v>
      </c>
      <c r="C69" s="18" t="s">
        <v>296</v>
      </c>
      <c r="D69" s="30">
        <f>((D71+D73)/(D75+D76))*100</f>
        <v>17.566954153427144</v>
      </c>
    </row>
    <row r="70" spans="1:4" s="31" customFormat="1" ht="15">
      <c r="A70" s="32"/>
      <c r="B70" s="18" t="s">
        <v>10</v>
      </c>
      <c r="C70" s="18" t="s">
        <v>296</v>
      </c>
      <c r="D70" s="30">
        <f>((D72+D74)/(D75+D76))*100</f>
        <v>14.525646845211076</v>
      </c>
    </row>
    <row r="71" spans="1:4" s="31" customFormat="1" ht="49.5" customHeight="1">
      <c r="A71" s="32" t="s">
        <v>193</v>
      </c>
      <c r="B71" s="18" t="s">
        <v>90</v>
      </c>
      <c r="C71" s="28"/>
      <c r="D71" s="34">
        <v>387</v>
      </c>
    </row>
    <row r="72" spans="1:4" s="31" customFormat="1" ht="60">
      <c r="A72" s="32" t="s">
        <v>194</v>
      </c>
      <c r="B72" s="27" t="s">
        <v>19</v>
      </c>
      <c r="C72" s="28"/>
      <c r="D72" s="34">
        <v>320</v>
      </c>
    </row>
    <row r="73" spans="1:4" s="31" customFormat="1" ht="30">
      <c r="A73" s="32" t="s">
        <v>195</v>
      </c>
      <c r="B73" s="27" t="s">
        <v>20</v>
      </c>
      <c r="C73" s="28"/>
      <c r="D73" s="34">
        <v>0</v>
      </c>
    </row>
    <row r="74" spans="1:4" s="31" customFormat="1" ht="45">
      <c r="A74" s="32" t="s">
        <v>196</v>
      </c>
      <c r="B74" s="27" t="s">
        <v>28</v>
      </c>
      <c r="C74" s="28"/>
      <c r="D74" s="34">
        <v>0</v>
      </c>
    </row>
    <row r="75" spans="1:4" s="31" customFormat="1" ht="86.25" customHeight="1">
      <c r="A75" s="32" t="s">
        <v>197</v>
      </c>
      <c r="B75" s="27" t="s">
        <v>89</v>
      </c>
      <c r="C75" s="28"/>
      <c r="D75" s="34">
        <v>2203</v>
      </c>
    </row>
    <row r="76" spans="1:4" s="31" customFormat="1" ht="30">
      <c r="A76" s="32" t="s">
        <v>198</v>
      </c>
      <c r="B76" s="27" t="s">
        <v>29</v>
      </c>
      <c r="C76" s="28"/>
      <c r="D76" s="34">
        <v>0</v>
      </c>
    </row>
    <row r="77" spans="1:4" s="31" customFormat="1" ht="60">
      <c r="A77" s="32" t="s">
        <v>199</v>
      </c>
      <c r="B77" s="18" t="s">
        <v>12</v>
      </c>
      <c r="C77" s="18" t="s">
        <v>293</v>
      </c>
      <c r="D77" s="30">
        <f>((D78+D79)/(D80+D81))*100</f>
        <v>100</v>
      </c>
    </row>
    <row r="78" spans="1:4" s="31" customFormat="1" ht="60">
      <c r="A78" s="32" t="s">
        <v>200</v>
      </c>
      <c r="B78" s="27" t="s">
        <v>88</v>
      </c>
      <c r="C78" s="28"/>
      <c r="D78" s="34">
        <v>13</v>
      </c>
    </row>
    <row r="79" spans="1:4" s="31" customFormat="1" ht="65.25" customHeight="1">
      <c r="A79" s="32" t="s">
        <v>201</v>
      </c>
      <c r="B79" s="27" t="s">
        <v>30</v>
      </c>
      <c r="C79" s="28"/>
      <c r="D79" s="34">
        <v>0</v>
      </c>
    </row>
    <row r="80" spans="1:4" s="31" customFormat="1" ht="58.5" customHeight="1">
      <c r="A80" s="32" t="s">
        <v>202</v>
      </c>
      <c r="B80" s="27" t="s">
        <v>87</v>
      </c>
      <c r="C80" s="28"/>
      <c r="D80" s="34">
        <v>13</v>
      </c>
    </row>
    <row r="81" spans="1:4" s="31" customFormat="1" ht="30">
      <c r="A81" s="32" t="s">
        <v>203</v>
      </c>
      <c r="B81" s="27" t="s">
        <v>31</v>
      </c>
      <c r="C81" s="28"/>
      <c r="D81" s="34">
        <v>0</v>
      </c>
    </row>
    <row r="82" spans="1:4" s="31" customFormat="1" ht="30.75" customHeight="1">
      <c r="A82" s="32" t="s">
        <v>205</v>
      </c>
      <c r="B82" s="15" t="s">
        <v>204</v>
      </c>
      <c r="C82" s="15"/>
      <c r="D82" s="43"/>
    </row>
    <row r="83" spans="1:4" s="31" customFormat="1" ht="78" customHeight="1">
      <c r="A83" s="32" t="s">
        <v>206</v>
      </c>
      <c r="B83" s="18" t="s">
        <v>13</v>
      </c>
      <c r="C83" s="18" t="s">
        <v>293</v>
      </c>
      <c r="D83" s="30">
        <f>(D84/D85)*100</f>
        <v>61.111111111111114</v>
      </c>
    </row>
    <row r="84" spans="1:4" s="31" customFormat="1" ht="166.5" customHeight="1">
      <c r="A84" s="32" t="s">
        <v>207</v>
      </c>
      <c r="B84" s="27" t="s">
        <v>86</v>
      </c>
      <c r="C84" s="28"/>
      <c r="D84" s="44">
        <v>11</v>
      </c>
    </row>
    <row r="85" spans="1:4" s="31" customFormat="1" ht="63.75" customHeight="1">
      <c r="A85" s="32" t="s">
        <v>208</v>
      </c>
      <c r="B85" s="27" t="s">
        <v>32</v>
      </c>
      <c r="C85" s="28"/>
      <c r="D85" s="44">
        <v>18</v>
      </c>
    </row>
    <row r="86" spans="1:4" s="31" customFormat="1" ht="61.5" customHeight="1">
      <c r="A86" s="32" t="s">
        <v>209</v>
      </c>
      <c r="B86" s="18" t="s">
        <v>320</v>
      </c>
      <c r="C86" s="18" t="s">
        <v>293</v>
      </c>
      <c r="D86" s="30">
        <f>(D87/D88)*100</f>
        <v>100</v>
      </c>
    </row>
    <row r="87" spans="1:4" ht="153.75" customHeight="1">
      <c r="A87" s="11" t="s">
        <v>210</v>
      </c>
      <c r="B87" s="27" t="s">
        <v>85</v>
      </c>
      <c r="C87" s="28"/>
      <c r="D87" s="21">
        <v>17</v>
      </c>
    </row>
    <row r="88" spans="1:4" ht="60">
      <c r="A88" s="11" t="s">
        <v>211</v>
      </c>
      <c r="B88" s="27" t="s">
        <v>33</v>
      </c>
      <c r="C88" s="28"/>
      <c r="D88" s="21">
        <v>17</v>
      </c>
    </row>
    <row r="89" spans="1:4" ht="63.75" customHeight="1">
      <c r="A89" s="32" t="s">
        <v>321</v>
      </c>
      <c r="B89" s="18" t="s">
        <v>368</v>
      </c>
      <c r="C89" s="18"/>
      <c r="D89" s="45"/>
    </row>
    <row r="90" spans="1:4" ht="15">
      <c r="A90" s="32" t="s">
        <v>331</v>
      </c>
      <c r="B90" s="46" t="s">
        <v>322</v>
      </c>
      <c r="C90" s="18" t="s">
        <v>293</v>
      </c>
      <c r="D90" s="57">
        <f>((D100+D111)/($D$109+$D$120))*100</f>
        <v>0</v>
      </c>
    </row>
    <row r="91" spans="1:4" ht="15">
      <c r="A91" s="11" t="s">
        <v>332</v>
      </c>
      <c r="B91" s="46" t="s">
        <v>323</v>
      </c>
      <c r="C91" s="18" t="s">
        <v>293</v>
      </c>
      <c r="D91" s="57">
        <f aca="true" t="shared" si="0" ref="D91:D98">((D101+D112)/($D$109+$D$120))*100</f>
        <v>0</v>
      </c>
    </row>
    <row r="92" spans="1:4" ht="15">
      <c r="A92" s="32" t="s">
        <v>333</v>
      </c>
      <c r="B92" s="46" t="s">
        <v>324</v>
      </c>
      <c r="C92" s="18" t="s">
        <v>293</v>
      </c>
      <c r="D92" s="57">
        <f t="shared" si="0"/>
        <v>0</v>
      </c>
    </row>
    <row r="93" spans="1:4" ht="15">
      <c r="A93" s="11" t="s">
        <v>334</v>
      </c>
      <c r="B93" s="46" t="s">
        <v>325</v>
      </c>
      <c r="C93" s="18" t="s">
        <v>293</v>
      </c>
      <c r="D93" s="57">
        <f t="shared" si="0"/>
        <v>0</v>
      </c>
    </row>
    <row r="94" spans="1:4" ht="15">
      <c r="A94" s="32" t="s">
        <v>335</v>
      </c>
      <c r="B94" s="46" t="s">
        <v>326</v>
      </c>
      <c r="C94" s="18" t="s">
        <v>293</v>
      </c>
      <c r="D94" s="57">
        <f t="shared" si="0"/>
        <v>100</v>
      </c>
    </row>
    <row r="95" spans="1:4" ht="15">
      <c r="A95" s="11" t="s">
        <v>336</v>
      </c>
      <c r="B95" s="46" t="s">
        <v>327</v>
      </c>
      <c r="C95" s="18" t="s">
        <v>293</v>
      </c>
      <c r="D95" s="57">
        <f t="shared" si="0"/>
        <v>0</v>
      </c>
    </row>
    <row r="96" spans="1:4" ht="15">
      <c r="A96" s="32" t="s">
        <v>337</v>
      </c>
      <c r="B96" s="46" t="s">
        <v>328</v>
      </c>
      <c r="C96" s="18" t="s">
        <v>293</v>
      </c>
      <c r="D96" s="57">
        <f t="shared" si="0"/>
        <v>0</v>
      </c>
    </row>
    <row r="97" spans="1:4" ht="15">
      <c r="A97" s="11" t="s">
        <v>338</v>
      </c>
      <c r="B97" s="46" t="s">
        <v>330</v>
      </c>
      <c r="C97" s="18" t="s">
        <v>293</v>
      </c>
      <c r="D97" s="57">
        <f t="shared" si="0"/>
        <v>0</v>
      </c>
    </row>
    <row r="98" spans="1:4" ht="15">
      <c r="A98" s="32" t="s">
        <v>339</v>
      </c>
      <c r="B98" s="46" t="s">
        <v>329</v>
      </c>
      <c r="C98" s="18" t="s">
        <v>293</v>
      </c>
      <c r="D98" s="57">
        <f t="shared" si="0"/>
        <v>0</v>
      </c>
    </row>
    <row r="99" spans="1:4" ht="34.5" customHeight="1">
      <c r="A99" s="32"/>
      <c r="B99" s="58" t="s">
        <v>364</v>
      </c>
      <c r="C99" s="18"/>
      <c r="D99" s="45"/>
    </row>
    <row r="100" spans="1:4" ht="15">
      <c r="A100" s="32"/>
      <c r="B100" s="59" t="s">
        <v>322</v>
      </c>
      <c r="C100" s="18" t="s">
        <v>294</v>
      </c>
      <c r="D100" s="21">
        <v>0</v>
      </c>
    </row>
    <row r="101" spans="1:4" ht="15">
      <c r="A101" s="32"/>
      <c r="B101" s="59" t="s">
        <v>323</v>
      </c>
      <c r="C101" s="18" t="s">
        <v>294</v>
      </c>
      <c r="D101" s="21">
        <v>0</v>
      </c>
    </row>
    <row r="102" spans="1:4" ht="15">
      <c r="A102" s="32"/>
      <c r="B102" s="59" t="s">
        <v>324</v>
      </c>
      <c r="C102" s="18" t="s">
        <v>294</v>
      </c>
      <c r="D102" s="21">
        <v>0</v>
      </c>
    </row>
    <row r="103" spans="1:4" ht="15">
      <c r="A103" s="32"/>
      <c r="B103" s="59" t="s">
        <v>325</v>
      </c>
      <c r="C103" s="18" t="s">
        <v>294</v>
      </c>
      <c r="D103" s="21">
        <v>0</v>
      </c>
    </row>
    <row r="104" spans="1:4" ht="15">
      <c r="A104" s="32"/>
      <c r="B104" s="59" t="s">
        <v>326</v>
      </c>
      <c r="C104" s="18" t="s">
        <v>294</v>
      </c>
      <c r="D104" s="21">
        <v>7</v>
      </c>
    </row>
    <row r="105" spans="1:4" ht="15">
      <c r="A105" s="32"/>
      <c r="B105" s="59" t="s">
        <v>327</v>
      </c>
      <c r="C105" s="18" t="s">
        <v>294</v>
      </c>
      <c r="D105" s="21">
        <v>0</v>
      </c>
    </row>
    <row r="106" spans="1:4" ht="15">
      <c r="A106" s="32"/>
      <c r="B106" s="59" t="s">
        <v>328</v>
      </c>
      <c r="C106" s="18" t="s">
        <v>294</v>
      </c>
      <c r="D106" s="21">
        <v>0</v>
      </c>
    </row>
    <row r="107" spans="1:4" ht="15">
      <c r="A107" s="32"/>
      <c r="B107" s="59" t="s">
        <v>330</v>
      </c>
      <c r="C107" s="18" t="s">
        <v>294</v>
      </c>
      <c r="D107" s="21">
        <v>0</v>
      </c>
    </row>
    <row r="108" spans="1:4" ht="15">
      <c r="A108" s="32"/>
      <c r="B108" s="59" t="s">
        <v>329</v>
      </c>
      <c r="C108" s="18" t="s">
        <v>294</v>
      </c>
      <c r="D108" s="21">
        <v>0</v>
      </c>
    </row>
    <row r="109" spans="1:4" ht="54" customHeight="1">
      <c r="A109" s="32"/>
      <c r="B109" s="60" t="s">
        <v>366</v>
      </c>
      <c r="C109" s="18" t="s">
        <v>294</v>
      </c>
      <c r="D109" s="19">
        <f>SUM(D100:D108)</f>
        <v>7</v>
      </c>
    </row>
    <row r="110" spans="1:4" ht="60">
      <c r="A110" s="32"/>
      <c r="B110" s="61" t="s">
        <v>365</v>
      </c>
      <c r="C110" s="18"/>
      <c r="D110" s="45"/>
    </row>
    <row r="111" spans="1:4" ht="15">
      <c r="A111" s="32"/>
      <c r="B111" s="59" t="s">
        <v>322</v>
      </c>
      <c r="C111" s="18" t="s">
        <v>294</v>
      </c>
      <c r="D111" s="21">
        <v>0</v>
      </c>
    </row>
    <row r="112" spans="1:4" ht="15">
      <c r="A112" s="32"/>
      <c r="B112" s="59" t="s">
        <v>323</v>
      </c>
      <c r="C112" s="18" t="s">
        <v>294</v>
      </c>
      <c r="D112" s="21">
        <v>0</v>
      </c>
    </row>
    <row r="113" spans="1:4" ht="15">
      <c r="A113" s="32"/>
      <c r="B113" s="59" t="s">
        <v>324</v>
      </c>
      <c r="C113" s="18" t="s">
        <v>294</v>
      </c>
      <c r="D113" s="21">
        <v>0</v>
      </c>
    </row>
    <row r="114" spans="1:4" ht="15">
      <c r="A114" s="32"/>
      <c r="B114" s="59" t="s">
        <v>325</v>
      </c>
      <c r="C114" s="18" t="s">
        <v>294</v>
      </c>
      <c r="D114" s="21">
        <v>0</v>
      </c>
    </row>
    <row r="115" spans="1:4" ht="15">
      <c r="A115" s="32"/>
      <c r="B115" s="59" t="s">
        <v>326</v>
      </c>
      <c r="C115" s="18" t="s">
        <v>294</v>
      </c>
      <c r="D115" s="21">
        <v>0</v>
      </c>
    </row>
    <row r="116" spans="1:4" ht="15">
      <c r="A116" s="32"/>
      <c r="B116" s="59" t="s">
        <v>327</v>
      </c>
      <c r="C116" s="18" t="s">
        <v>294</v>
      </c>
      <c r="D116" s="21">
        <v>0</v>
      </c>
    </row>
    <row r="117" spans="1:4" ht="15">
      <c r="A117" s="32"/>
      <c r="B117" s="59" t="s">
        <v>328</v>
      </c>
      <c r="C117" s="18" t="s">
        <v>294</v>
      </c>
      <c r="D117" s="21">
        <v>0</v>
      </c>
    </row>
    <row r="118" spans="1:4" ht="15">
      <c r="A118" s="32"/>
      <c r="B118" s="59" t="s">
        <v>330</v>
      </c>
      <c r="C118" s="18" t="s">
        <v>294</v>
      </c>
      <c r="D118" s="21">
        <v>0</v>
      </c>
    </row>
    <row r="119" spans="1:4" ht="15">
      <c r="A119" s="32"/>
      <c r="B119" s="59" t="s">
        <v>329</v>
      </c>
      <c r="C119" s="18" t="s">
        <v>294</v>
      </c>
      <c r="D119" s="21">
        <v>0</v>
      </c>
    </row>
    <row r="120" spans="1:4" ht="60">
      <c r="A120" s="32"/>
      <c r="B120" s="60" t="s">
        <v>367</v>
      </c>
      <c r="C120" s="18" t="s">
        <v>294</v>
      </c>
      <c r="D120" s="19">
        <f>SUM(D111:D119)</f>
        <v>0</v>
      </c>
    </row>
    <row r="121" spans="1:4" ht="60">
      <c r="A121" s="32" t="s">
        <v>340</v>
      </c>
      <c r="B121" s="18" t="s">
        <v>369</v>
      </c>
      <c r="C121" s="28"/>
      <c r="D121" s="45"/>
    </row>
    <row r="122" spans="1:4" ht="15">
      <c r="A122" s="11" t="s">
        <v>341</v>
      </c>
      <c r="B122" s="46" t="s">
        <v>322</v>
      </c>
      <c r="C122" s="18" t="s">
        <v>294</v>
      </c>
      <c r="D122" s="19" t="e">
        <f>((D132+D143)/($D$141+$D$152))*100</f>
        <v>#DIV/0!</v>
      </c>
    </row>
    <row r="123" spans="1:4" ht="15">
      <c r="A123" s="11" t="s">
        <v>342</v>
      </c>
      <c r="B123" s="46" t="s">
        <v>323</v>
      </c>
      <c r="C123" s="18" t="s">
        <v>293</v>
      </c>
      <c r="D123" s="19" t="e">
        <f aca="true" t="shared" si="1" ref="D123:D130">((D133+D144)/($D$141+$D$152))*100</f>
        <v>#DIV/0!</v>
      </c>
    </row>
    <row r="124" spans="1:4" ht="15">
      <c r="A124" s="11" t="s">
        <v>343</v>
      </c>
      <c r="B124" s="46" t="s">
        <v>324</v>
      </c>
      <c r="C124" s="18" t="s">
        <v>293</v>
      </c>
      <c r="D124" s="19" t="e">
        <f t="shared" si="1"/>
        <v>#DIV/0!</v>
      </c>
    </row>
    <row r="125" spans="1:4" ht="15">
      <c r="A125" s="11" t="s">
        <v>344</v>
      </c>
      <c r="B125" s="46" t="s">
        <v>325</v>
      </c>
      <c r="C125" s="18" t="s">
        <v>293</v>
      </c>
      <c r="D125" s="19" t="e">
        <f t="shared" si="1"/>
        <v>#DIV/0!</v>
      </c>
    </row>
    <row r="126" spans="1:4" ht="15">
      <c r="A126" s="11" t="s">
        <v>345</v>
      </c>
      <c r="B126" s="46" t="s">
        <v>326</v>
      </c>
      <c r="C126" s="18" t="s">
        <v>293</v>
      </c>
      <c r="D126" s="19" t="e">
        <f t="shared" si="1"/>
        <v>#DIV/0!</v>
      </c>
    </row>
    <row r="127" spans="1:4" ht="15">
      <c r="A127" s="11" t="s">
        <v>346</v>
      </c>
      <c r="B127" s="46" t="s">
        <v>327</v>
      </c>
      <c r="C127" s="18" t="s">
        <v>293</v>
      </c>
      <c r="D127" s="19" t="e">
        <f t="shared" si="1"/>
        <v>#DIV/0!</v>
      </c>
    </row>
    <row r="128" spans="1:4" ht="15">
      <c r="A128" s="11" t="s">
        <v>347</v>
      </c>
      <c r="B128" s="46" t="s">
        <v>328</v>
      </c>
      <c r="C128" s="18" t="s">
        <v>293</v>
      </c>
      <c r="D128" s="19" t="e">
        <f t="shared" si="1"/>
        <v>#DIV/0!</v>
      </c>
    </row>
    <row r="129" spans="1:4" ht="15">
      <c r="A129" s="11" t="s">
        <v>348</v>
      </c>
      <c r="B129" s="46" t="s">
        <v>330</v>
      </c>
      <c r="C129" s="18" t="s">
        <v>293</v>
      </c>
      <c r="D129" s="19" t="e">
        <f t="shared" si="1"/>
        <v>#DIV/0!</v>
      </c>
    </row>
    <row r="130" spans="1:4" ht="15">
      <c r="A130" s="11" t="s">
        <v>349</v>
      </c>
      <c r="B130" s="46" t="s">
        <v>329</v>
      </c>
      <c r="C130" s="18" t="s">
        <v>293</v>
      </c>
      <c r="D130" s="19" t="e">
        <f t="shared" si="1"/>
        <v>#DIV/0!</v>
      </c>
    </row>
    <row r="131" spans="1:4" ht="30">
      <c r="A131" s="47"/>
      <c r="B131" s="56" t="s">
        <v>370</v>
      </c>
      <c r="C131" s="48"/>
      <c r="D131" s="45"/>
    </row>
    <row r="132" spans="1:4" ht="15">
      <c r="A132" s="47"/>
      <c r="B132" s="59" t="s">
        <v>322</v>
      </c>
      <c r="C132" s="48" t="s">
        <v>294</v>
      </c>
      <c r="D132" s="21">
        <v>0</v>
      </c>
    </row>
    <row r="133" spans="1:4" ht="15">
      <c r="A133" s="47"/>
      <c r="B133" s="59" t="s">
        <v>323</v>
      </c>
      <c r="C133" s="48" t="s">
        <v>294</v>
      </c>
      <c r="D133" s="21">
        <v>0</v>
      </c>
    </row>
    <row r="134" spans="1:4" ht="15">
      <c r="A134" s="47"/>
      <c r="B134" s="59" t="s">
        <v>324</v>
      </c>
      <c r="C134" s="48" t="s">
        <v>294</v>
      </c>
      <c r="D134" s="21">
        <v>0</v>
      </c>
    </row>
    <row r="135" spans="1:4" ht="15">
      <c r="A135" s="47"/>
      <c r="B135" s="59" t="s">
        <v>325</v>
      </c>
      <c r="C135" s="48" t="s">
        <v>294</v>
      </c>
      <c r="D135" s="21">
        <v>0</v>
      </c>
    </row>
    <row r="136" spans="1:4" ht="15">
      <c r="A136" s="47"/>
      <c r="B136" s="59" t="s">
        <v>326</v>
      </c>
      <c r="C136" s="48" t="s">
        <v>294</v>
      </c>
      <c r="D136" s="21">
        <v>0</v>
      </c>
    </row>
    <row r="137" spans="1:4" ht="15">
      <c r="A137" s="47"/>
      <c r="B137" s="59" t="s">
        <v>327</v>
      </c>
      <c r="C137" s="48" t="s">
        <v>294</v>
      </c>
      <c r="D137" s="21">
        <v>0</v>
      </c>
    </row>
    <row r="138" spans="1:4" ht="15">
      <c r="A138" s="47"/>
      <c r="B138" s="59" t="s">
        <v>328</v>
      </c>
      <c r="C138" s="48" t="s">
        <v>294</v>
      </c>
      <c r="D138" s="21">
        <v>0</v>
      </c>
    </row>
    <row r="139" spans="1:4" ht="15">
      <c r="A139" s="47"/>
      <c r="B139" s="59" t="s">
        <v>330</v>
      </c>
      <c r="C139" s="48" t="s">
        <v>294</v>
      </c>
      <c r="D139" s="21">
        <v>0</v>
      </c>
    </row>
    <row r="140" spans="1:4" ht="15">
      <c r="A140" s="47"/>
      <c r="B140" s="59" t="s">
        <v>329</v>
      </c>
      <c r="C140" s="48" t="s">
        <v>294</v>
      </c>
      <c r="D140" s="21">
        <v>0</v>
      </c>
    </row>
    <row r="141" spans="1:4" ht="30">
      <c r="A141" s="47"/>
      <c r="B141" s="62" t="s">
        <v>371</v>
      </c>
      <c r="C141" s="48" t="s">
        <v>294</v>
      </c>
      <c r="D141" s="19">
        <f>SUM(D132:D140)</f>
        <v>0</v>
      </c>
    </row>
    <row r="142" spans="1:4" ht="45">
      <c r="A142" s="47"/>
      <c r="B142" s="56" t="s">
        <v>372</v>
      </c>
      <c r="C142" s="48"/>
      <c r="D142" s="45"/>
    </row>
    <row r="143" spans="1:4" ht="15">
      <c r="A143" s="47"/>
      <c r="B143" s="59" t="s">
        <v>322</v>
      </c>
      <c r="C143" s="48" t="s">
        <v>294</v>
      </c>
      <c r="D143" s="21">
        <v>0</v>
      </c>
    </row>
    <row r="144" spans="1:4" ht="15">
      <c r="A144" s="47"/>
      <c r="B144" s="59" t="s">
        <v>323</v>
      </c>
      <c r="C144" s="48" t="s">
        <v>294</v>
      </c>
      <c r="D144" s="21">
        <v>0</v>
      </c>
    </row>
    <row r="145" spans="1:4" ht="15">
      <c r="A145" s="47"/>
      <c r="B145" s="59" t="s">
        <v>324</v>
      </c>
      <c r="C145" s="48" t="s">
        <v>294</v>
      </c>
      <c r="D145" s="21">
        <v>0</v>
      </c>
    </row>
    <row r="146" spans="1:4" ht="15">
      <c r="A146" s="47"/>
      <c r="B146" s="59" t="s">
        <v>325</v>
      </c>
      <c r="C146" s="48" t="s">
        <v>294</v>
      </c>
      <c r="D146" s="21">
        <v>0</v>
      </c>
    </row>
    <row r="147" spans="1:4" ht="15">
      <c r="A147" s="47"/>
      <c r="B147" s="59" t="s">
        <v>326</v>
      </c>
      <c r="C147" s="48" t="s">
        <v>294</v>
      </c>
      <c r="D147" s="21">
        <v>0</v>
      </c>
    </row>
    <row r="148" spans="1:4" ht="15">
      <c r="A148" s="47"/>
      <c r="B148" s="59" t="s">
        <v>327</v>
      </c>
      <c r="C148" s="48" t="s">
        <v>294</v>
      </c>
      <c r="D148" s="21">
        <v>0</v>
      </c>
    </row>
    <row r="149" spans="1:4" ht="15">
      <c r="A149" s="47"/>
      <c r="B149" s="59" t="s">
        <v>328</v>
      </c>
      <c r="C149" s="48" t="s">
        <v>294</v>
      </c>
      <c r="D149" s="21">
        <v>0</v>
      </c>
    </row>
    <row r="150" spans="1:4" ht="15">
      <c r="A150" s="47"/>
      <c r="B150" s="59" t="s">
        <v>330</v>
      </c>
      <c r="C150" s="48" t="s">
        <v>294</v>
      </c>
      <c r="D150" s="21">
        <v>0</v>
      </c>
    </row>
    <row r="151" spans="1:4" ht="15">
      <c r="A151" s="47"/>
      <c r="B151" s="59" t="s">
        <v>329</v>
      </c>
      <c r="C151" s="48" t="s">
        <v>294</v>
      </c>
      <c r="D151" s="21">
        <v>0</v>
      </c>
    </row>
    <row r="152" spans="1:4" ht="45">
      <c r="A152" s="47"/>
      <c r="B152" s="63" t="s">
        <v>373</v>
      </c>
      <c r="C152" s="48" t="s">
        <v>294</v>
      </c>
      <c r="D152" s="19">
        <f>SUM(D143:D151)</f>
        <v>0</v>
      </c>
    </row>
    <row r="153" spans="1:4" ht="45">
      <c r="A153" s="49" t="s">
        <v>350</v>
      </c>
      <c r="B153" s="48" t="s">
        <v>351</v>
      </c>
      <c r="C153" s="50"/>
      <c r="D153" s="45"/>
    </row>
    <row r="154" spans="1:4" ht="15">
      <c r="A154" s="17" t="s">
        <v>358</v>
      </c>
      <c r="B154" s="64" t="s">
        <v>352</v>
      </c>
      <c r="C154" s="18" t="s">
        <v>293</v>
      </c>
      <c r="D154" s="19" t="e">
        <f aca="true" t="shared" si="2" ref="D154:D159">(D161/D168)*100</f>
        <v>#DIV/0!</v>
      </c>
    </row>
    <row r="155" spans="1:4" ht="15">
      <c r="A155" s="17" t="s">
        <v>359</v>
      </c>
      <c r="B155" s="64" t="s">
        <v>353</v>
      </c>
      <c r="C155" s="18" t="s">
        <v>293</v>
      </c>
      <c r="D155" s="19" t="e">
        <f t="shared" si="2"/>
        <v>#DIV/0!</v>
      </c>
    </row>
    <row r="156" spans="1:4" ht="15">
      <c r="A156" s="17" t="s">
        <v>360</v>
      </c>
      <c r="B156" s="64" t="s">
        <v>354</v>
      </c>
      <c r="C156" s="18" t="s">
        <v>293</v>
      </c>
      <c r="D156" s="19" t="e">
        <f t="shared" si="2"/>
        <v>#DIV/0!</v>
      </c>
    </row>
    <row r="157" spans="1:4" ht="15">
      <c r="A157" s="17" t="s">
        <v>361</v>
      </c>
      <c r="B157" s="64" t="s">
        <v>355</v>
      </c>
      <c r="C157" s="18" t="s">
        <v>293</v>
      </c>
      <c r="D157" s="19" t="e">
        <f t="shared" si="2"/>
        <v>#DIV/0!</v>
      </c>
    </row>
    <row r="158" spans="1:4" ht="15">
      <c r="A158" s="17" t="s">
        <v>362</v>
      </c>
      <c r="B158" s="64" t="s">
        <v>356</v>
      </c>
      <c r="C158" s="18" t="s">
        <v>293</v>
      </c>
      <c r="D158" s="19" t="e">
        <f t="shared" si="2"/>
        <v>#DIV/0!</v>
      </c>
    </row>
    <row r="159" spans="1:4" ht="15">
      <c r="A159" s="17" t="s">
        <v>363</v>
      </c>
      <c r="B159" s="64" t="s">
        <v>357</v>
      </c>
      <c r="C159" s="18" t="s">
        <v>293</v>
      </c>
      <c r="D159" s="19" t="e">
        <f t="shared" si="2"/>
        <v>#DIV/0!</v>
      </c>
    </row>
    <row r="160" spans="1:4" ht="30">
      <c r="A160" s="17"/>
      <c r="B160" s="56" t="s">
        <v>374</v>
      </c>
      <c r="C160" s="28"/>
      <c r="D160" s="45"/>
    </row>
    <row r="161" spans="1:4" ht="15">
      <c r="A161" s="17"/>
      <c r="B161" s="64" t="s">
        <v>352</v>
      </c>
      <c r="C161" s="28" t="s">
        <v>376</v>
      </c>
      <c r="D161" s="21">
        <v>0</v>
      </c>
    </row>
    <row r="162" spans="1:4" ht="15">
      <c r="A162" s="17"/>
      <c r="B162" s="64" t="s">
        <v>353</v>
      </c>
      <c r="C162" s="28" t="s">
        <v>376</v>
      </c>
      <c r="D162" s="21">
        <v>0</v>
      </c>
    </row>
    <row r="163" spans="1:4" ht="15">
      <c r="A163" s="17"/>
      <c r="B163" s="64" t="s">
        <v>354</v>
      </c>
      <c r="C163" s="28" t="s">
        <v>376</v>
      </c>
      <c r="D163" s="21">
        <v>0</v>
      </c>
    </row>
    <row r="164" spans="1:4" ht="15">
      <c r="A164" s="17"/>
      <c r="B164" s="64" t="s">
        <v>355</v>
      </c>
      <c r="C164" s="28" t="s">
        <v>376</v>
      </c>
      <c r="D164" s="21">
        <v>0</v>
      </c>
    </row>
    <row r="165" spans="1:4" ht="15">
      <c r="A165" s="17"/>
      <c r="B165" s="64" t="s">
        <v>356</v>
      </c>
      <c r="C165" s="28" t="s">
        <v>376</v>
      </c>
      <c r="D165" s="21">
        <v>0</v>
      </c>
    </row>
    <row r="166" spans="1:4" ht="15">
      <c r="A166" s="17"/>
      <c r="B166" s="64" t="s">
        <v>357</v>
      </c>
      <c r="C166" s="28" t="s">
        <v>376</v>
      </c>
      <c r="D166" s="21">
        <v>0</v>
      </c>
    </row>
    <row r="167" spans="1:4" ht="30">
      <c r="A167" s="17"/>
      <c r="B167" s="65" t="s">
        <v>375</v>
      </c>
      <c r="C167" s="28"/>
      <c r="D167" s="45"/>
    </row>
    <row r="168" spans="1:4" ht="15">
      <c r="A168" s="17"/>
      <c r="B168" s="64" t="s">
        <v>352</v>
      </c>
      <c r="C168" s="28" t="s">
        <v>376</v>
      </c>
      <c r="D168" s="21">
        <v>0</v>
      </c>
    </row>
    <row r="169" spans="1:4" ht="15">
      <c r="A169" s="17"/>
      <c r="B169" s="64" t="s">
        <v>353</v>
      </c>
      <c r="C169" s="28" t="s">
        <v>376</v>
      </c>
      <c r="D169" s="21">
        <v>0</v>
      </c>
    </row>
    <row r="170" spans="1:4" ht="15">
      <c r="A170" s="17"/>
      <c r="B170" s="64" t="s">
        <v>354</v>
      </c>
      <c r="C170" s="28" t="s">
        <v>376</v>
      </c>
      <c r="D170" s="21">
        <v>0</v>
      </c>
    </row>
    <row r="171" spans="1:4" ht="15">
      <c r="A171" s="17"/>
      <c r="B171" s="64" t="s">
        <v>355</v>
      </c>
      <c r="C171" s="28" t="s">
        <v>376</v>
      </c>
      <c r="D171" s="21">
        <v>0</v>
      </c>
    </row>
    <row r="172" spans="1:4" ht="15">
      <c r="A172" s="17"/>
      <c r="B172" s="64" t="s">
        <v>356</v>
      </c>
      <c r="C172" s="28" t="s">
        <v>376</v>
      </c>
      <c r="D172" s="21">
        <v>0</v>
      </c>
    </row>
    <row r="173" spans="1:4" ht="15">
      <c r="A173" s="17"/>
      <c r="B173" s="64" t="s">
        <v>357</v>
      </c>
      <c r="C173" s="28" t="s">
        <v>376</v>
      </c>
      <c r="D173" s="21">
        <v>0</v>
      </c>
    </row>
    <row r="174" spans="1:4" ht="42.75">
      <c r="A174" s="11" t="s">
        <v>218</v>
      </c>
      <c r="B174" s="15" t="s">
        <v>217</v>
      </c>
      <c r="C174" s="15"/>
      <c r="D174" s="12"/>
    </row>
    <row r="175" spans="1:4" ht="60">
      <c r="A175" s="51" t="s">
        <v>219</v>
      </c>
      <c r="B175" s="18" t="s">
        <v>319</v>
      </c>
      <c r="C175" s="18" t="s">
        <v>293</v>
      </c>
      <c r="D175" s="19"/>
    </row>
    <row r="176" spans="1:4" ht="45">
      <c r="A176" s="11" t="s">
        <v>220</v>
      </c>
      <c r="B176" s="18" t="s">
        <v>14</v>
      </c>
      <c r="C176" s="15"/>
      <c r="D176" s="45"/>
    </row>
    <row r="177" spans="1:4" ht="15">
      <c r="A177" s="11"/>
      <c r="B177" s="18" t="s">
        <v>213</v>
      </c>
      <c r="C177" s="18" t="s">
        <v>215</v>
      </c>
      <c r="D177" s="21">
        <v>41.7</v>
      </c>
    </row>
    <row r="178" spans="1:4" ht="15">
      <c r="A178" s="11"/>
      <c r="B178" s="18" t="s">
        <v>214</v>
      </c>
      <c r="C178" s="18" t="s">
        <v>215</v>
      </c>
      <c r="D178" s="21">
        <v>61.2</v>
      </c>
    </row>
    <row r="179" spans="1:4" ht="46.5" customHeight="1">
      <c r="A179" s="11" t="s">
        <v>221</v>
      </c>
      <c r="B179" s="18" t="s">
        <v>100</v>
      </c>
      <c r="C179" s="15"/>
      <c r="D179" s="45"/>
    </row>
    <row r="180" spans="1:4" ht="15">
      <c r="A180" s="11"/>
      <c r="B180" s="18" t="s">
        <v>213</v>
      </c>
      <c r="C180" s="52" t="s">
        <v>215</v>
      </c>
      <c r="D180" s="21">
        <v>13.5</v>
      </c>
    </row>
    <row r="181" spans="1:4" ht="15">
      <c r="A181" s="11"/>
      <c r="B181" s="18" t="s">
        <v>214</v>
      </c>
      <c r="C181" s="52" t="s">
        <v>215</v>
      </c>
      <c r="D181" s="21">
        <v>31</v>
      </c>
    </row>
    <row r="182" spans="1:4" ht="75">
      <c r="A182" s="11" t="s">
        <v>222</v>
      </c>
      <c r="B182" s="18" t="s">
        <v>101</v>
      </c>
      <c r="C182" s="15"/>
      <c r="D182" s="45"/>
    </row>
    <row r="183" spans="1:4" ht="15">
      <c r="A183" s="11"/>
      <c r="B183" s="18" t="s">
        <v>213</v>
      </c>
      <c r="C183" s="18" t="s">
        <v>293</v>
      </c>
      <c r="D183" s="21">
        <v>0</v>
      </c>
    </row>
    <row r="184" spans="1:4" ht="15">
      <c r="A184" s="11"/>
      <c r="B184" s="18" t="s">
        <v>214</v>
      </c>
      <c r="C184" s="18" t="s">
        <v>293</v>
      </c>
      <c r="D184" s="21">
        <v>0</v>
      </c>
    </row>
    <row r="185" spans="1:4" ht="75">
      <c r="A185" s="11" t="s">
        <v>223</v>
      </c>
      <c r="B185" s="18" t="s">
        <v>137</v>
      </c>
      <c r="C185" s="15"/>
      <c r="D185" s="45"/>
    </row>
    <row r="186" spans="1:4" ht="15">
      <c r="A186" s="11"/>
      <c r="B186" s="18" t="s">
        <v>213</v>
      </c>
      <c r="C186" s="18" t="s">
        <v>293</v>
      </c>
      <c r="D186" s="21">
        <v>0</v>
      </c>
    </row>
    <row r="187" spans="1:4" ht="15">
      <c r="A187" s="11"/>
      <c r="B187" s="18" t="s">
        <v>214</v>
      </c>
      <c r="C187" s="18" t="s">
        <v>293</v>
      </c>
      <c r="D187" s="21">
        <v>0</v>
      </c>
    </row>
    <row r="188" spans="1:4" ht="75.75" customHeight="1">
      <c r="A188" s="32" t="s">
        <v>225</v>
      </c>
      <c r="B188" s="15" t="s">
        <v>224</v>
      </c>
      <c r="C188" s="15"/>
      <c r="D188" s="12"/>
    </row>
    <row r="189" spans="1:4" ht="45">
      <c r="A189" s="11" t="s">
        <v>226</v>
      </c>
      <c r="B189" s="18" t="s">
        <v>138</v>
      </c>
      <c r="C189" s="18" t="s">
        <v>293</v>
      </c>
      <c r="D189" s="19" t="e">
        <f>((D190+D191)/(D192+D193))*100</f>
        <v>#DIV/0!</v>
      </c>
    </row>
    <row r="190" spans="1:4" ht="78.75" customHeight="1">
      <c r="A190" s="11" t="s">
        <v>227</v>
      </c>
      <c r="B190" s="27" t="s">
        <v>84</v>
      </c>
      <c r="C190" s="28"/>
      <c r="D190" s="21">
        <v>0</v>
      </c>
    </row>
    <row r="191" spans="1:4" ht="34.5" customHeight="1">
      <c r="A191" s="11" t="s">
        <v>228</v>
      </c>
      <c r="B191" s="27" t="s">
        <v>94</v>
      </c>
      <c r="C191" s="28"/>
      <c r="D191" s="21">
        <v>0</v>
      </c>
    </row>
    <row r="192" spans="1:4" ht="75">
      <c r="A192" s="11" t="s">
        <v>229</v>
      </c>
      <c r="B192" s="27" t="s">
        <v>83</v>
      </c>
      <c r="C192" s="28"/>
      <c r="D192" s="21">
        <v>0</v>
      </c>
    </row>
    <row r="193" spans="1:4" ht="30">
      <c r="A193" s="11" t="s">
        <v>230</v>
      </c>
      <c r="B193" s="23" t="s">
        <v>82</v>
      </c>
      <c r="C193" s="52"/>
      <c r="D193" s="21">
        <v>0</v>
      </c>
    </row>
    <row r="194" spans="1:4" ht="45">
      <c r="A194" s="11" t="s">
        <v>231</v>
      </c>
      <c r="B194" s="18" t="s">
        <v>317</v>
      </c>
      <c r="C194" s="18" t="s">
        <v>293</v>
      </c>
      <c r="D194" s="19" t="e">
        <f>(D195/D196)*100</f>
        <v>#DIV/0!</v>
      </c>
    </row>
    <row r="195" spans="1:4" ht="45">
      <c r="A195" s="11" t="s">
        <v>232</v>
      </c>
      <c r="B195" s="27" t="s">
        <v>111</v>
      </c>
      <c r="C195" s="28"/>
      <c r="D195" s="21">
        <v>0</v>
      </c>
    </row>
    <row r="196" spans="1:4" ht="45">
      <c r="A196" s="11" t="s">
        <v>233</v>
      </c>
      <c r="B196" s="27" t="s">
        <v>112</v>
      </c>
      <c r="C196" s="28"/>
      <c r="D196" s="21">
        <v>0</v>
      </c>
    </row>
    <row r="197" spans="1:4" ht="45">
      <c r="A197" s="11" t="s">
        <v>234</v>
      </c>
      <c r="B197" s="18" t="s">
        <v>102</v>
      </c>
      <c r="C197" s="18" t="s">
        <v>293</v>
      </c>
      <c r="D197" s="19" t="e">
        <f>((D198+D199)/(D200+D201))*100</f>
        <v>#DIV/0!</v>
      </c>
    </row>
    <row r="198" spans="1:4" ht="45">
      <c r="A198" s="11" t="s">
        <v>235</v>
      </c>
      <c r="B198" s="27" t="s">
        <v>106</v>
      </c>
      <c r="C198" s="28"/>
      <c r="D198" s="21">
        <v>0</v>
      </c>
    </row>
    <row r="199" spans="1:4" ht="30">
      <c r="A199" s="11" t="s">
        <v>236</v>
      </c>
      <c r="B199" s="27" t="s">
        <v>95</v>
      </c>
      <c r="C199" s="28"/>
      <c r="D199" s="21">
        <v>0</v>
      </c>
    </row>
    <row r="200" spans="1:4" ht="45">
      <c r="A200" s="11" t="s">
        <v>237</v>
      </c>
      <c r="B200" s="27" t="s">
        <v>62</v>
      </c>
      <c r="C200" s="28"/>
      <c r="D200" s="21">
        <v>0</v>
      </c>
    </row>
    <row r="201" spans="1:4" ht="30">
      <c r="A201" s="11" t="s">
        <v>238</v>
      </c>
      <c r="B201" s="27" t="s">
        <v>96</v>
      </c>
      <c r="C201" s="28"/>
      <c r="D201" s="21">
        <v>0</v>
      </c>
    </row>
    <row r="202" spans="1:4" ht="45">
      <c r="A202" s="11" t="s">
        <v>239</v>
      </c>
      <c r="B202" s="18" t="s">
        <v>139</v>
      </c>
      <c r="C202" s="18" t="s">
        <v>293</v>
      </c>
      <c r="D202" s="19" t="e">
        <f>((D203+D204)/(D205+D206))*100</f>
        <v>#DIV/0!</v>
      </c>
    </row>
    <row r="203" spans="1:4" ht="45">
      <c r="A203" s="11" t="s">
        <v>240</v>
      </c>
      <c r="B203" s="27" t="s">
        <v>81</v>
      </c>
      <c r="C203" s="28"/>
      <c r="D203" s="21">
        <v>0</v>
      </c>
    </row>
    <row r="204" spans="1:4" ht="30">
      <c r="A204" s="11" t="s">
        <v>241</v>
      </c>
      <c r="B204" s="27" t="s">
        <v>97</v>
      </c>
      <c r="C204" s="28"/>
      <c r="D204" s="21">
        <v>0</v>
      </c>
    </row>
    <row r="205" spans="1:4" ht="45">
      <c r="A205" s="11" t="s">
        <v>242</v>
      </c>
      <c r="B205" s="23" t="s">
        <v>80</v>
      </c>
      <c r="C205" s="52"/>
      <c r="D205" s="21">
        <v>0</v>
      </c>
    </row>
    <row r="206" spans="1:4" ht="30">
      <c r="A206" s="11" t="s">
        <v>243</v>
      </c>
      <c r="B206" s="27" t="s">
        <v>31</v>
      </c>
      <c r="C206" s="28"/>
      <c r="D206" s="21">
        <v>0</v>
      </c>
    </row>
    <row r="207" spans="1:4" s="31" customFormat="1" ht="42.75" customHeight="1">
      <c r="A207" s="32" t="s">
        <v>245</v>
      </c>
      <c r="B207" s="53" t="s">
        <v>244</v>
      </c>
      <c r="C207" s="53"/>
      <c r="D207" s="43"/>
    </row>
    <row r="208" spans="1:4" s="31" customFormat="1" ht="30">
      <c r="A208" s="32" t="s">
        <v>246</v>
      </c>
      <c r="B208" s="54" t="s">
        <v>103</v>
      </c>
      <c r="C208" s="54" t="s">
        <v>293</v>
      </c>
      <c r="D208" s="30" t="e">
        <f>((D209+D210)/(D211+D212))*100</f>
        <v>#DIV/0!</v>
      </c>
    </row>
    <row r="209" spans="1:4" s="31" customFormat="1" ht="45">
      <c r="A209" s="32" t="s">
        <v>252</v>
      </c>
      <c r="B209" s="27" t="s">
        <v>98</v>
      </c>
      <c r="C209" s="28"/>
      <c r="D209" s="34">
        <v>0</v>
      </c>
    </row>
    <row r="210" spans="1:4" ht="30">
      <c r="A210" s="11" t="s">
        <v>253</v>
      </c>
      <c r="B210" s="23" t="s">
        <v>79</v>
      </c>
      <c r="C210" s="52"/>
      <c r="D210" s="21">
        <v>0</v>
      </c>
    </row>
    <row r="211" spans="1:4" ht="48" customHeight="1">
      <c r="A211" s="11" t="s">
        <v>254</v>
      </c>
      <c r="B211" s="27" t="s">
        <v>76</v>
      </c>
      <c r="C211" s="28"/>
      <c r="D211" s="21">
        <v>0</v>
      </c>
    </row>
    <row r="212" spans="1:4" ht="30">
      <c r="A212" s="11" t="s">
        <v>255</v>
      </c>
      <c r="B212" s="27" t="s">
        <v>99</v>
      </c>
      <c r="C212" s="28"/>
      <c r="D212" s="21">
        <v>0</v>
      </c>
    </row>
    <row r="213" spans="1:4" ht="43.5" customHeight="1">
      <c r="A213" s="17" t="s">
        <v>257</v>
      </c>
      <c r="B213" s="15" t="s">
        <v>256</v>
      </c>
      <c r="C213" s="15"/>
      <c r="D213" s="12"/>
    </row>
    <row r="214" spans="1:4" ht="36.75" customHeight="1">
      <c r="A214" s="17" t="s">
        <v>258</v>
      </c>
      <c r="B214" s="18" t="s">
        <v>377</v>
      </c>
      <c r="C214" s="18" t="s">
        <v>216</v>
      </c>
      <c r="D214" s="19">
        <f>(D215+D216)/(D217+D218)</f>
        <v>89.7547926267281</v>
      </c>
    </row>
    <row r="215" spans="1:4" ht="30">
      <c r="A215" s="32" t="s">
        <v>259</v>
      </c>
      <c r="B215" s="27" t="s">
        <v>70</v>
      </c>
      <c r="C215" s="18"/>
      <c r="D215" s="21">
        <v>194767.9</v>
      </c>
    </row>
    <row r="216" spans="1:4" ht="30">
      <c r="A216" s="32" t="s">
        <v>260</v>
      </c>
      <c r="B216" s="27" t="s">
        <v>69</v>
      </c>
      <c r="C216" s="18"/>
      <c r="D216" s="21"/>
    </row>
    <row r="217" spans="1:4" ht="30">
      <c r="A217" s="32" t="s">
        <v>261</v>
      </c>
      <c r="B217" s="27" t="s">
        <v>68</v>
      </c>
      <c r="C217" s="18"/>
      <c r="D217" s="21">
        <v>2170</v>
      </c>
    </row>
    <row r="218" spans="1:4" ht="30">
      <c r="A218" s="11" t="s">
        <v>262</v>
      </c>
      <c r="B218" s="23" t="s">
        <v>67</v>
      </c>
      <c r="C218" s="18"/>
      <c r="D218" s="21"/>
    </row>
    <row r="219" spans="1:4" ht="45">
      <c r="A219" s="11" t="s">
        <v>263</v>
      </c>
      <c r="B219" s="18" t="s">
        <v>27</v>
      </c>
      <c r="C219" s="18" t="s">
        <v>293</v>
      </c>
      <c r="D219" s="19">
        <f>((D220+D221)/(D222+D223))*100</f>
        <v>4.180206286559541</v>
      </c>
    </row>
    <row r="220" spans="1:4" ht="45">
      <c r="A220" s="11" t="s">
        <v>264</v>
      </c>
      <c r="B220" s="67" t="s">
        <v>110</v>
      </c>
      <c r="C220" s="28"/>
      <c r="D220" s="21">
        <v>8141.7</v>
      </c>
    </row>
    <row r="221" spans="1:4" ht="45">
      <c r="A221" s="11" t="s">
        <v>265</v>
      </c>
      <c r="B221" s="20" t="s">
        <v>66</v>
      </c>
      <c r="C221" s="28"/>
      <c r="D221" s="21"/>
    </row>
    <row r="222" spans="1:4" ht="30">
      <c r="A222" s="11" t="s">
        <v>266</v>
      </c>
      <c r="B222" s="20" t="s">
        <v>65</v>
      </c>
      <c r="C222" s="28"/>
      <c r="D222" s="21">
        <v>194767.9</v>
      </c>
    </row>
    <row r="223" spans="1:4" ht="30">
      <c r="A223" s="11" t="s">
        <v>267</v>
      </c>
      <c r="B223" s="68" t="s">
        <v>64</v>
      </c>
      <c r="C223" s="52"/>
      <c r="D223" s="21"/>
    </row>
    <row r="224" spans="1:4" ht="28.5">
      <c r="A224" s="32" t="s">
        <v>269</v>
      </c>
      <c r="B224" s="15" t="s">
        <v>268</v>
      </c>
      <c r="C224" s="15"/>
      <c r="D224" s="12"/>
    </row>
    <row r="225" spans="1:4" s="31" customFormat="1" ht="45">
      <c r="A225" s="32" t="s">
        <v>270</v>
      </c>
      <c r="B225" s="54" t="s">
        <v>378</v>
      </c>
      <c r="C225" s="54" t="s">
        <v>293</v>
      </c>
      <c r="D225" s="30">
        <f>((D226+D227)/(D228+D229))*100</f>
        <v>15.384615384615385</v>
      </c>
    </row>
    <row r="226" spans="1:4" s="31" customFormat="1" ht="66" customHeight="1">
      <c r="A226" s="32" t="s">
        <v>271</v>
      </c>
      <c r="B226" s="23" t="s">
        <v>63</v>
      </c>
      <c r="C226" s="52"/>
      <c r="D226" s="34">
        <v>2</v>
      </c>
    </row>
    <row r="227" spans="1:4" s="31" customFormat="1" ht="30">
      <c r="A227" s="32" t="s">
        <v>272</v>
      </c>
      <c r="B227" s="27" t="s">
        <v>313</v>
      </c>
      <c r="C227" s="28"/>
      <c r="D227" s="34">
        <v>0</v>
      </c>
    </row>
    <row r="228" spans="1:4" s="31" customFormat="1" ht="45">
      <c r="A228" s="32" t="s">
        <v>273</v>
      </c>
      <c r="B228" s="27" t="s">
        <v>62</v>
      </c>
      <c r="C228" s="28"/>
      <c r="D228" s="34">
        <v>13</v>
      </c>
    </row>
    <row r="229" spans="1:4" s="31" customFormat="1" ht="30">
      <c r="A229" s="32" t="s">
        <v>274</v>
      </c>
      <c r="B229" s="27" t="s">
        <v>31</v>
      </c>
      <c r="C229" s="28"/>
      <c r="D229" s="34">
        <v>0</v>
      </c>
    </row>
    <row r="230" spans="1:4" s="31" customFormat="1" ht="45">
      <c r="A230" s="32" t="s">
        <v>275</v>
      </c>
      <c r="B230" s="18" t="s">
        <v>104</v>
      </c>
      <c r="C230" s="18" t="s">
        <v>293</v>
      </c>
      <c r="D230" s="30">
        <f>((D231+D232)/(D233+D234))*100</f>
        <v>100</v>
      </c>
    </row>
    <row r="231" spans="1:4" s="31" customFormat="1" ht="65.25" customHeight="1">
      <c r="A231" s="32" t="s">
        <v>276</v>
      </c>
      <c r="B231" s="23" t="s">
        <v>61</v>
      </c>
      <c r="C231" s="52"/>
      <c r="D231" s="34">
        <v>13</v>
      </c>
    </row>
    <row r="232" spans="1:4" ht="30">
      <c r="A232" s="11" t="s">
        <v>277</v>
      </c>
      <c r="B232" s="27" t="s">
        <v>60</v>
      </c>
      <c r="C232" s="28"/>
      <c r="D232" s="21">
        <v>0</v>
      </c>
    </row>
    <row r="233" spans="1:4" ht="45">
      <c r="A233" s="11" t="s">
        <v>278</v>
      </c>
      <c r="B233" s="27" t="s">
        <v>59</v>
      </c>
      <c r="C233" s="28"/>
      <c r="D233" s="21">
        <v>13</v>
      </c>
    </row>
    <row r="234" spans="1:4" ht="30">
      <c r="A234" s="11" t="s">
        <v>279</v>
      </c>
      <c r="B234" s="27" t="s">
        <v>58</v>
      </c>
      <c r="C234" s="28"/>
      <c r="D234" s="21">
        <v>0</v>
      </c>
    </row>
    <row r="235" spans="1:4" ht="45">
      <c r="A235" s="32" t="s">
        <v>280</v>
      </c>
      <c r="B235" s="18" t="s">
        <v>105</v>
      </c>
      <c r="C235" s="18" t="s">
        <v>293</v>
      </c>
      <c r="D235" s="19">
        <f>((D236+D237)/(D238+D239))*100</f>
        <v>61.53846153846154</v>
      </c>
    </row>
    <row r="236" spans="1:4" ht="53.25" customHeight="1">
      <c r="A236" s="32" t="s">
        <v>281</v>
      </c>
      <c r="B236" s="23" t="s">
        <v>57</v>
      </c>
      <c r="C236" s="52"/>
      <c r="D236" s="21">
        <v>8</v>
      </c>
    </row>
    <row r="237" spans="1:4" ht="30">
      <c r="A237" s="32" t="s">
        <v>282</v>
      </c>
      <c r="B237" s="27" t="s">
        <v>314</v>
      </c>
      <c r="C237" s="28"/>
      <c r="D237" s="21">
        <v>0</v>
      </c>
    </row>
    <row r="238" spans="1:4" ht="45">
      <c r="A238" s="32" t="s">
        <v>283</v>
      </c>
      <c r="B238" s="27" t="s">
        <v>315</v>
      </c>
      <c r="C238" s="28"/>
      <c r="D238" s="21">
        <v>13</v>
      </c>
    </row>
    <row r="239" spans="1:4" ht="30">
      <c r="A239" s="32" t="s">
        <v>284</v>
      </c>
      <c r="B239" s="27" t="s">
        <v>31</v>
      </c>
      <c r="C239" s="28"/>
      <c r="D239" s="21">
        <v>0</v>
      </c>
    </row>
    <row r="240" spans="1:4" ht="45">
      <c r="A240" s="32" t="s">
        <v>285</v>
      </c>
      <c r="B240" s="18" t="s">
        <v>107</v>
      </c>
      <c r="C240" s="18" t="s">
        <v>293</v>
      </c>
      <c r="D240" s="19">
        <f>((D241+D242)/(D243+D244))*100</f>
        <v>100</v>
      </c>
    </row>
    <row r="241" spans="1:4" ht="63" customHeight="1">
      <c r="A241" s="32" t="s">
        <v>286</v>
      </c>
      <c r="B241" s="27" t="s">
        <v>56</v>
      </c>
      <c r="C241" s="28"/>
      <c r="D241" s="21">
        <v>13</v>
      </c>
    </row>
    <row r="242" spans="1:4" ht="30">
      <c r="A242" s="32" t="s">
        <v>287</v>
      </c>
      <c r="B242" s="23" t="s">
        <v>55</v>
      </c>
      <c r="C242" s="52"/>
      <c r="D242" s="21">
        <v>0</v>
      </c>
    </row>
    <row r="243" spans="1:4" ht="45">
      <c r="A243" s="32" t="s">
        <v>288</v>
      </c>
      <c r="B243" s="23" t="s">
        <v>316</v>
      </c>
      <c r="C243" s="52"/>
      <c r="D243" s="21">
        <v>13</v>
      </c>
    </row>
    <row r="244" spans="1:4" ht="30">
      <c r="A244" s="32" t="s">
        <v>289</v>
      </c>
      <c r="B244" s="27" t="s">
        <v>31</v>
      </c>
      <c r="C244" s="28"/>
      <c r="D244" s="21">
        <v>0</v>
      </c>
    </row>
    <row r="245" spans="1:4" ht="45">
      <c r="A245" s="32" t="s">
        <v>298</v>
      </c>
      <c r="B245" s="18" t="s">
        <v>108</v>
      </c>
      <c r="C245" s="18" t="s">
        <v>293</v>
      </c>
      <c r="D245" s="19">
        <f>((D246+D247)/(D248+D249))*100</f>
        <v>100</v>
      </c>
    </row>
    <row r="246" spans="1:4" ht="46.5" customHeight="1">
      <c r="A246" s="32" t="s">
        <v>299</v>
      </c>
      <c r="B246" s="27" t="s">
        <v>54</v>
      </c>
      <c r="C246" s="28"/>
      <c r="D246" s="21">
        <v>13</v>
      </c>
    </row>
    <row r="247" spans="1:4" ht="30">
      <c r="A247" s="32" t="s">
        <v>300</v>
      </c>
      <c r="B247" s="27" t="s">
        <v>318</v>
      </c>
      <c r="C247" s="28"/>
      <c r="D247" s="21">
        <v>0</v>
      </c>
    </row>
    <row r="248" spans="1:4" ht="45">
      <c r="A248" s="32" t="s">
        <v>301</v>
      </c>
      <c r="B248" s="27" t="s">
        <v>53</v>
      </c>
      <c r="C248" s="28"/>
      <c r="D248" s="21">
        <v>13</v>
      </c>
    </row>
    <row r="249" spans="1:4" ht="30">
      <c r="A249" s="32" t="s">
        <v>302</v>
      </c>
      <c r="B249" s="27" t="s">
        <v>31</v>
      </c>
      <c r="C249" s="28"/>
      <c r="D249" s="21">
        <v>0</v>
      </c>
    </row>
    <row r="250" spans="1:4" ht="45">
      <c r="A250" s="32" t="s">
        <v>303</v>
      </c>
      <c r="B250" s="18" t="s">
        <v>379</v>
      </c>
      <c r="C250" s="18" t="s">
        <v>293</v>
      </c>
      <c r="D250" s="55" t="e">
        <f>((D251+D252)/(D253+D254))*100</f>
        <v>#DIV/0!</v>
      </c>
    </row>
    <row r="251" spans="1:4" ht="49.5" customHeight="1">
      <c r="A251" s="32" t="s">
        <v>304</v>
      </c>
      <c r="B251" s="27" t="s">
        <v>52</v>
      </c>
      <c r="C251" s="28"/>
      <c r="D251" s="21">
        <v>0</v>
      </c>
    </row>
    <row r="252" spans="1:4" ht="30">
      <c r="A252" s="32" t="s">
        <v>305</v>
      </c>
      <c r="B252" s="27" t="s">
        <v>0</v>
      </c>
      <c r="C252" s="28"/>
      <c r="D252" s="21">
        <v>0</v>
      </c>
    </row>
    <row r="253" spans="1:4" ht="45">
      <c r="A253" s="32" t="s">
        <v>306</v>
      </c>
      <c r="B253" s="27" t="s">
        <v>51</v>
      </c>
      <c r="C253" s="28"/>
      <c r="D253" s="21">
        <v>0</v>
      </c>
    </row>
    <row r="254" spans="1:4" ht="30">
      <c r="A254" s="32" t="s">
        <v>307</v>
      </c>
      <c r="B254" s="27" t="s">
        <v>31</v>
      </c>
      <c r="C254" s="28"/>
      <c r="D254" s="21">
        <v>0</v>
      </c>
    </row>
    <row r="255" spans="1:4" ht="45">
      <c r="A255" s="32" t="s">
        <v>308</v>
      </c>
      <c r="B255" s="18" t="s">
        <v>212</v>
      </c>
      <c r="C255" s="18" t="s">
        <v>293</v>
      </c>
      <c r="D255" s="55" t="e">
        <f>((D256+D257)/(D258+D259))*100</f>
        <v>#DIV/0!</v>
      </c>
    </row>
    <row r="256" spans="1:4" ht="45" customHeight="1">
      <c r="A256" s="32" t="s">
        <v>309</v>
      </c>
      <c r="B256" s="27" t="s">
        <v>50</v>
      </c>
      <c r="C256" s="28"/>
      <c r="D256" s="21">
        <v>0</v>
      </c>
    </row>
    <row r="257" spans="1:4" ht="30">
      <c r="A257" s="32" t="s">
        <v>310</v>
      </c>
      <c r="B257" s="27" t="s">
        <v>1</v>
      </c>
      <c r="C257" s="28"/>
      <c r="D257" s="21">
        <v>0</v>
      </c>
    </row>
    <row r="258" spans="1:4" ht="45">
      <c r="A258" s="32" t="s">
        <v>311</v>
      </c>
      <c r="B258" s="27" t="s">
        <v>2</v>
      </c>
      <c r="C258" s="28"/>
      <c r="D258" s="21">
        <v>0</v>
      </c>
    </row>
    <row r="259" spans="1:4" ht="30">
      <c r="A259" s="32" t="s">
        <v>312</v>
      </c>
      <c r="B259" s="27" t="s">
        <v>3</v>
      </c>
      <c r="C259" s="28"/>
      <c r="D259" s="21">
        <v>0</v>
      </c>
    </row>
    <row r="262" ht="14.25">
      <c r="B262" s="3" t="s">
        <v>381</v>
      </c>
    </row>
    <row r="263" ht="14.25">
      <c r="B263" s="4" t="s">
        <v>382</v>
      </c>
    </row>
    <row r="264" ht="12.75">
      <c r="B264" s="5"/>
    </row>
    <row r="265" ht="12.75">
      <c r="B265" s="6" t="s">
        <v>41</v>
      </c>
    </row>
  </sheetData>
  <sheetProtection/>
  <mergeCells count="4">
    <mergeCell ref="A35:A37"/>
    <mergeCell ref="A1:D1"/>
    <mergeCell ref="A2:D2"/>
    <mergeCell ref="A3:D3"/>
  </mergeCells>
  <printOptions/>
  <pageMargins left="0.2362204724409449" right="0.2362204724409449" top="0.35433070866141736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2017-10-20T10:02:10Z</cp:lastPrinted>
  <dcterms:created xsi:type="dcterms:W3CDTF">1996-10-08T23:32:33Z</dcterms:created>
  <dcterms:modified xsi:type="dcterms:W3CDTF">2017-10-20T13:07:38Z</dcterms:modified>
  <cp:category/>
  <cp:version/>
  <cp:contentType/>
  <cp:contentStatus/>
</cp:coreProperties>
</file>