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0" windowWidth="15570" windowHeight="8700" activeTab="2"/>
  </bookViews>
  <sheets>
    <sheet name="Дошк.обр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<sst xmlns="http://schemas.openxmlformats.org/spreadsheetml/2006/main" count="383" uniqueCount="214">
  <si>
    <t>1.1</t>
  </si>
  <si>
    <t>1.1.1</t>
  </si>
  <si>
    <t>1.1.2</t>
  </si>
  <si>
    <t>1.1.3</t>
  </si>
  <si>
    <t>1.2</t>
  </si>
  <si>
    <t>1.2.1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</si>
  <si>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</si>
  <si>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</si>
  <si>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</si>
  <si>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</si>
  <si>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</si>
  <si>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</si>
  <si>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</si>
  <si>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</si>
  <si>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</si>
  <si>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</si>
  <si>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</si>
  <si>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1.6</t>
  </si>
  <si>
    <t>1.6.1</t>
  </si>
  <si>
    <t>1.7</t>
  </si>
  <si>
    <t>1.7.1</t>
  </si>
  <si>
    <t>1.8</t>
  </si>
  <si>
    <t>1.8.1</t>
  </si>
  <si>
    <t>1.8.2</t>
  </si>
  <si>
    <t>1.9</t>
  </si>
  <si>
    <t>1.9.1</t>
  </si>
  <si>
    <t>1.9.2</t>
  </si>
  <si>
    <t xml:space="preserve">           - численность детей в возрасте 3 - 6 лет (число полных лет), стоящих на учете для определения в дошкольные образовательные организации.</t>
  </si>
  <si>
    <t xml:space="preserve">            - численность воспитанников в возрасте 3 - 6 лет (число полных лет) дошкольных образовательных организаций;</t>
  </si>
  <si>
    <t>Значение показателя</t>
  </si>
  <si>
    <t>Раздел/подраздел/показатель</t>
  </si>
  <si>
    <t>I. Общее образование</t>
  </si>
  <si>
    <t>1. Сведения о развитии дошкольного образования</t>
  </si>
  <si>
    <t>процент</t>
  </si>
  <si>
    <t>человек</t>
  </si>
  <si>
    <t>1.4. Материально-техническое и информационное обеспечение дошкольных образовательных организаций</t>
  </si>
  <si>
    <t>квадратный метр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</si>
  <si>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</si>
  <si>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единица</t>
  </si>
  <si>
    <t>день</t>
  </si>
  <si>
    <t>1.1.1.1</t>
  </si>
  <si>
    <t>1.1.1.2</t>
  </si>
  <si>
    <t xml:space="preserve">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     (п.1.1.1.1/(п.1.1.1.1+п.1.1.1.2))*100,  где:</t>
  </si>
  <si>
    <t>1.1.2.1</t>
  </si>
  <si>
    <t>1.1.2.2</t>
  </si>
  <si>
    <r>
      <t xml:space="preserve">         - </t>
    </r>
    <r>
      <rPr>
        <i/>
        <sz val="10"/>
        <rFont val="Times New Roman"/>
        <family val="1"/>
      </rPr>
      <t>численность воспитанников образовательных организаций (включая филиалы), реализующих образовательные программы дошкольного образования;</t>
    </r>
  </si>
  <si>
    <t>1.9. Создание безопасных условий при организации образовательного процесса в дошкольных образовательных организациях</t>
  </si>
  <si>
    <r>
      <t xml:space="preserve">Н - </t>
    </r>
    <r>
      <rPr>
        <i/>
        <sz val="10"/>
        <rFont val="Times New Roman"/>
        <family val="1"/>
      </rPr>
  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 (рассчитывается Министерством образования и науки Российской Федерации)</t>
    </r>
    <r>
      <rPr>
        <sz val="10"/>
        <rFont val="Times New Roman"/>
        <family val="1"/>
      </rPr>
      <t>;</t>
    </r>
  </si>
  <si>
    <t>1.1.2.3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</si>
  <si>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организациях).                                                            (п.1.1.2.1/(п.1.1.2.2-п.1.1.2.3))*100, где</t>
  </si>
  <si>
    <t xml:space="preserve">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</si>
  <si>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 xml:space="preserve">               - численность воспитанников образовательных организаций (включая филиалы), реализующих образовательные программы дошкольного образования, - всего.</t>
  </si>
  <si>
    <t>1.1.3.1</t>
  </si>
  <si>
    <t>1.1.3.2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</si>
  <si>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организаций.    (п.1.1.3.1/п.1.1.3.2)*100, где</t>
  </si>
  <si>
    <t>ЧВ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</si>
  <si>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1.2.1.1</t>
  </si>
  <si>
    <t xml:space="preserve">           - 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пребывания;</t>
  </si>
  <si>
    <t>1.2.1.2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</si>
  <si>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организаций.  п.1.2.1.1/п.1.2.1.2*100, где</t>
  </si>
  <si>
    <t>1.3</t>
  </si>
  <si>
    <t>Кадровое обеспечение дошкольных образовательных организаций и оценка уровня заработной платы педагогических работников</t>
  </si>
  <si>
    <t xml:space="preserve">       -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образования.</t>
  </si>
  <si>
    <t>1.3.1.1</t>
  </si>
  <si>
    <t>1.3.1.2</t>
  </si>
  <si>
    <t xml:space="preserve">       - численность воспитанников образовательных организаций (включая филиалы), реализующих образовательные программы дошкольного образования;  </t>
  </si>
  <si>
    <t>Численность воспитанников организаций дошкольного образования в расчете на 1 педагогического работника.    п.1.3.1.1/п.1.3.1.2, где</t>
  </si>
  <si>
    <t xml:space="preserve">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образования;</t>
  </si>
  <si>
    <t xml:space="preserve"> 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</si>
  <si>
    <t>1.3.2.1</t>
  </si>
  <si>
    <t>1.3.2.2</t>
  </si>
  <si>
    <t>1.3.2.3</t>
  </si>
  <si>
    <t>1.3.2.4</t>
  </si>
  <si>
    <t>1.3.2.5</t>
  </si>
  <si>
    <t>1.3.2.6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</si>
  <si>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организациям).   п.1.3.2.1/п.1.3.2.2*100, где</t>
  </si>
  <si>
    <r>
      <t>З</t>
    </r>
    <r>
      <rPr>
        <sz val="8"/>
        <rFont val="Times New Roman"/>
        <family val="1"/>
      </rPr>
      <t>1 = п.1.3.2.3/п.1.3.2.5/12*1000</t>
    </r>
  </si>
  <si>
    <t>ЧВ - численность воспитанников дошкольных образовательных организаций (включая филиалы).</t>
  </si>
  <si>
    <t>1.4.1. Площадь помещений, используемых непосредственно для нужд дошкольных образовательных организаций, в расчете на одного воспитанника.   п.1.4.1.1/1.4.1.2, где</t>
  </si>
  <si>
    <t>1.4.1.1</t>
  </si>
  <si>
    <t>1.4.1.2</t>
  </si>
  <si>
    <t>Ч - число дошкольных образовательных организаций с учетом находящихся на капитальном ремонте (включая филиалы).</t>
  </si>
  <si>
    <t>1.4.2.1</t>
  </si>
  <si>
    <t>1.4.2.2</t>
  </si>
  <si>
    <t>1.4.2.3</t>
  </si>
  <si>
    <t>1.4.2.4</t>
  </si>
  <si>
    <t xml:space="preserve">       - число дошкольных образовательных организаций с учетом находящихся на капитальном ремонте (включая филиалы), имеющих водоснабжение;</t>
  </si>
  <si>
    <t xml:space="preserve">        - число дошкольных образовательных организаций с учетом находящихся на капитальном ремонте (включая филиалы), имеющих центральное отопление;</t>
  </si>
  <si>
    <t xml:space="preserve">       - число дошкольных образовательных организаций с учетом находящихся на капитальном ремонте (включая филиалы), имеющих канализацию;</t>
  </si>
  <si>
    <t>водоснабжение;   п.1.4.2.1/п.1.4.2.4*100</t>
  </si>
  <si>
    <t>центральное отопление;   п.1.4.2.2/п.1.4.2.4*100</t>
  </si>
  <si>
    <t>канализацию.    п.1.4.2.3/п.1.4.2.4*100</t>
  </si>
  <si>
    <t>Ч - число дошкольных образовательных организаций с учетом находящихся на капитальном ремонте (включая филиалы);</t>
  </si>
  <si>
    <t>1.4.3.1</t>
  </si>
  <si>
    <t>1.4.3.2</t>
  </si>
  <si>
    <t>1.4.4.1</t>
  </si>
  <si>
    <t>1.4.4.2</t>
  </si>
  <si>
    <t xml:space="preserve">            - число дошкольных образовательных организаций с учетом находящихся на капитальном ремонте (включая филиалы), имеющих физкультурные залы;</t>
  </si>
  <si>
    <t>Д - 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болезни;</t>
  </si>
  <si>
    <t>ЧВ - 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</si>
  <si>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ОС - общий объем финансирования дошкольных образовательных организаций (включая филиалы);</t>
  </si>
  <si>
    <t>ЧВ - среднегодовая численность воспитанников дошкольных образовательных организаций (включая филиалы).</t>
  </si>
  <si>
    <t>ВБС - 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филиалы);</t>
  </si>
  <si>
    <t>ОС - общий объем финансирования дошкольных образовательных организаций (включая филиалы).</t>
  </si>
  <si>
    <t xml:space="preserve">        - число дошкольных образовательных организаций (включая филиалы), имеющих закрытые плавательные бассейны;</t>
  </si>
  <si>
    <t>Ч    - число дошкольных образовательных организаций (включая филиалы).</t>
  </si>
  <si>
    <t>ЧК   - 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филиалы);</t>
  </si>
  <si>
    <t>ЧВ   - численность воспитанников дошкольных образовательных организаций (включая филиалы) в возрасте 3 года и старше.</t>
  </si>
  <si>
    <t>ЧВ   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</si>
  <si>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 xml:space="preserve">    - число дошкольных образовательных организаций с учетом находящихся на капитальном ремонте (без учета филиалов) в отчетном году t;</t>
  </si>
  <si>
    <t xml:space="preserve">                   - 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 t.</t>
  </si>
  <si>
    <t>1.4.5.1</t>
  </si>
  <si>
    <t>1.4.5.2</t>
  </si>
  <si>
    <t>1.5.1.1</t>
  </si>
  <si>
    <t>1.5.1.2</t>
  </si>
  <si>
    <t xml:space="preserve">             -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образования;</t>
  </si>
  <si>
    <t>1.5.2.1</t>
  </si>
  <si>
    <t>1.5.2.2</t>
  </si>
  <si>
    <t>1.6.1.1</t>
  </si>
  <si>
    <t>1.6.1.2</t>
  </si>
  <si>
    <t>1.7.1.1</t>
  </si>
  <si>
    <t>1.7.1.2</t>
  </si>
  <si>
    <t xml:space="preserve"> Уровень доступности дошкольного образования и численность населения, получающего дошкольное образование:</t>
  </si>
  <si>
    <t>Удельный вес числа организаций, имеющих физкультурные залы, в общем числе дошкольных образовательных организаций.   п.1.4.3.1/п.1.4.3.2*100,  где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</si>
  <si>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организаций.   П.1.4.5.1/п.1.4.5.2*100,  где</t>
  </si>
  <si>
    <t>Условия получения дошкольного образования лицами с ограниченными возможностями здоровья и инвалидами</t>
  </si>
  <si>
    <t>Удельный вес числа организаций, имеющих закрытые плавательные бассейны, в общем числе дошкольных образовательных организаций.  п.1.4.4.1/п.1.4.4.2*100,  где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</si>
  <si>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организаций.   п.1.5.1.1/п.1.5.1.2*100,   где</t>
  </si>
  <si>
    <t>Удельный вес численности детей-инвалидов в общей численности воспитанников дошкольных образовательных организаций.  п.1.5.2.1/п.1.5.2.2*100,   где</t>
  </si>
  <si>
    <t>Состояние здоровья лиц, обучающихся по программам дошкольного образования</t>
  </si>
  <si>
    <t>Пропущено дней по болезни одним ребенком в дошкольной образовательной организации в год.   п.1.6.11.1/п.1.6.1.2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</si>
  <si>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</si>
  <si>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Финансово-экономическая деятельность дошкольных образовательных организаций</t>
  </si>
  <si>
    <t>1.8.1.1</t>
  </si>
  <si>
    <t>1.8.1.2</t>
  </si>
  <si>
    <t>Темп роста числа дошкольных образовательных организаций.   п.1.7.1.1/п.1.7.1.2*100</t>
  </si>
  <si>
    <t>Общий объем финансовых средств, поступивших в дошкольные образовательные организации, в расчете на одного воспитанника.    п.1.8.1.1/п.1.8.1.2,   где</t>
  </si>
  <si>
    <t>тысяч рублей</t>
  </si>
  <si>
    <t>1.8.2.1</t>
  </si>
  <si>
    <t>1.8.2.2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</si>
  <si>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организаций.    п.1.8.2.1/п.1.8.2.2*100,   где</t>
  </si>
  <si>
    <t>1.9.1.1</t>
  </si>
  <si>
    <t>1.9.1.2</t>
  </si>
  <si>
    <t>1.9.2.1</t>
  </si>
  <si>
    <t>1.9.2.2</t>
  </si>
  <si>
    <t xml:space="preserve">      -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состоянии;</t>
  </si>
  <si>
    <t xml:space="preserve">       - число дошкольных образовательных организаций (включая филиалы), здания которых требуют капитального ремонта;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</si>
  <si>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организаций.    п.1.9.1.1/п.1.9.1.2*100,   где</t>
  </si>
  <si>
    <t>1.9.2. Удельный вес числа организаций, здания которых требуют капитального ремонта, в общем числе дошкольных образовательных организаций.    п.1.92.1/п.1.9.2.2*100,   где</t>
  </si>
  <si>
    <r>
      <t xml:space="preserve">      - </t>
    </r>
    <r>
      <rPr>
        <i/>
        <sz val="10"/>
        <rFont val="Times New Roman"/>
        <family val="1"/>
      </rPr>
  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  </r>
    <r>
      <rPr>
        <sz val="10"/>
        <rFont val="Times New Roman"/>
        <family val="1"/>
      </rPr>
      <t>.</t>
    </r>
  </si>
  <si>
    <t xml:space="preserve">             -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образования;</t>
  </si>
  <si>
    <t xml:space="preserve">       - 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(субаренду));</t>
  </si>
  <si>
    <t xml:space="preserve">              - 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</si>
  <si>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r>
      <t xml:space="preserve">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</rPr>
      <t>дошкольного</t>
    </r>
    <r>
      <rPr>
        <i/>
        <sz val="10"/>
        <rFont val="Times New Roman"/>
        <family val="1"/>
      </rPr>
      <t xml:space="preserve"> образования, - всего;</t>
    </r>
  </si>
  <si>
    <r>
      <t xml:space="preserve">    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</rPr>
      <t>начального общего, основного общего и среднего</t>
    </r>
    <r>
      <rPr>
        <i/>
        <sz val="10"/>
        <rFont val="Times New Roman"/>
        <family val="1"/>
      </rPr>
      <t xml:space="preserve"> образования, - всего;</t>
    </r>
  </si>
  <si>
    <t>данные из Статистики</t>
  </si>
  <si>
    <r>
      <t>З</t>
    </r>
    <r>
      <rPr>
        <sz val="8"/>
        <rFont val="Times New Roman"/>
        <family val="1"/>
      </rPr>
      <t>2 = п.1.3.2.4/п.1.3.2.6/12*</t>
    </r>
    <r>
      <rPr>
        <sz val="8"/>
        <color indexed="12"/>
        <rFont val="Times New Roman"/>
        <family val="1"/>
      </rPr>
      <t>1000</t>
    </r>
  </si>
  <si>
    <t>заполняемые ячейки</t>
  </si>
  <si>
    <t>1.5.3.</t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</si>
  <si>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детей-инвалидов), по видам групп:</t>
  </si>
  <si>
    <t>группы компенсирующей направленности, в том числе для воспитанников</t>
  </si>
  <si>
    <t>с нарушениями слуха: глухие, слабослышащие, позднооглохшие;</t>
  </si>
  <si>
    <t>с тяжелым нарушением речи;</t>
  </si>
  <si>
    <t>с наркшениями  зрения: слепые, слабовидящие;</t>
  </si>
  <si>
    <t>с умственной отсталостью (интеллектуальными нарушениями);</t>
  </si>
  <si>
    <t>с задержкой психического развития;</t>
  </si>
  <si>
    <t>с нарушениями опорно-двигательного аппарата;</t>
  </si>
  <si>
    <t>с расстройствами аутистического спектра;</t>
  </si>
  <si>
    <t>со сложными дефетками (множественными нарушениями);</t>
  </si>
  <si>
    <t>с другими ограниченными возможностями здоровья.</t>
  </si>
  <si>
    <t>группы оздоровительной направленности, в том числе для воспитанников:</t>
  </si>
  <si>
    <t>с туберкулезной интоксикацией;</t>
  </si>
  <si>
    <t>часто болеющих;</t>
  </si>
  <si>
    <t>других категорий, нуждающихся в блительном лечении и проведении специальных лечебно-оздоровительных мероприятий.</t>
  </si>
  <si>
    <t>группы комбирированной направленности.</t>
  </si>
  <si>
    <t>1.5.4.</t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</si>
  <si>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групп:</t>
  </si>
  <si>
    <t>1.5.4.1</t>
  </si>
  <si>
    <t>1.5.4.2</t>
  </si>
  <si>
    <t>1.5.5</t>
  </si>
  <si>
    <t>Удельный вес числа организаций, имеющих в своем составе лекотеку, службу ранней помощи, консультативный пункт, в общем числе дошкольных образовательных организаций.</t>
  </si>
  <si>
    <r>
      <t xml:space="preserve">ДОс - </t>
    </r>
    <r>
      <rPr>
        <i/>
        <sz val="10"/>
        <rFont val="Times New Roman"/>
        <family val="1"/>
      </rPr>
      <t>число дошкольных образовательных организаций (включая филиалы), имеющих в своем составе хотя бы одну структурную единицу из перечисленных: лекотека, служба ранней помощи, консультативный пункт.</t>
    </r>
  </si>
  <si>
    <r>
      <t xml:space="preserve">ДО - </t>
    </r>
    <r>
      <rPr>
        <i/>
        <sz val="10"/>
        <rFont val="Times New Roman"/>
        <family val="1"/>
      </rPr>
      <t>общее число дошкольных образователтных организаций (включая филиалы).</t>
    </r>
  </si>
  <si>
    <t>1.5.5.1</t>
  </si>
  <si>
    <t>1.5.5.2</t>
  </si>
  <si>
    <r>
      <t>Ч</t>
    </r>
    <r>
      <rPr>
        <sz val="8"/>
        <rFont val="Times New Roman"/>
        <family val="1"/>
      </rPr>
      <t xml:space="preserve">овзi - </t>
    </r>
    <r>
      <rPr>
        <sz val="10"/>
        <rFont val="Times New Roman"/>
        <family val="1"/>
      </rPr>
      <t xml:space="preserve">численность детей с ограниченными возможностями здоровья (за исключением детей-инвалидов), обучающихся в дошкольных образовательных организациях, в группах: </t>
    </r>
  </si>
  <si>
    <r>
      <t>Ч</t>
    </r>
    <r>
      <rPr>
        <sz val="8"/>
        <rFont val="Times New Roman"/>
        <family val="1"/>
      </rPr>
      <t xml:space="preserve">овз - </t>
    </r>
    <r>
      <rPr>
        <sz val="10"/>
        <rFont val="Times New Roman"/>
        <family val="1"/>
      </rPr>
      <t>общая численность детей с ограниченными возможностями здоровья (за исключением детей-инвалидов), обучающихся в дошкольных образовательных организациях, в группах компенсирующей (Човз1), оздоровительной (Човз11)  и комбинированной направленности (Човз15);</t>
    </r>
  </si>
  <si>
    <r>
      <t xml:space="preserve">Чинв - </t>
    </r>
    <r>
      <rPr>
        <i/>
        <sz val="10"/>
        <rFont val="Times New Roman"/>
        <family val="1"/>
      </rPr>
      <t>общая численность детей-инвалидов, обучающихся в группах компенсирующей (Чинв1), оздоровительной (Чинв11) и комбинированной (Чинв15) напрпвленности;</t>
    </r>
  </si>
  <si>
    <r>
      <t xml:space="preserve">Чинвi - </t>
    </r>
    <r>
      <rPr>
        <i/>
        <sz val="10"/>
        <rFont val="Times New Roman"/>
        <family val="1"/>
      </rPr>
      <t>численность детей-инвалидов, обучающихся в дошкольных образовательных организациях, в группах: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</si>
  <si>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</si>
  <si>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</si>
  <si>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</si>
  <si>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</si>
  <si>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</si>
  <si>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</si>
  <si>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</si>
  <si>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</si>
  <si>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</si>
  <si>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</si>
  <si>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</si>
  <si>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</si>
  <si>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</si>
  <si>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</si>
  <si>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</si>
  <si>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группы компенсирующей направленности;</t>
  </si>
  <si>
    <t>с нарушениями  зрения: слепые, слабовидящие;</t>
  </si>
  <si>
    <t>Единица измерения/форма оценки</t>
  </si>
  <si>
    <t>(наименование муниципалитета)</t>
  </si>
  <si>
    <t>ПОКАЗАТЕЛИ МОНИТОРИНГА СИСТЕМЫ ОБРАЗОВАНИЯ (данные за 2016 год)</t>
  </si>
  <si>
    <t>Исполнитель: Горбашова Н.А.</t>
  </si>
  <si>
    <t>телефон: (49232) 2 28 22</t>
  </si>
  <si>
    <t>с вос Санниково</t>
  </si>
  <si>
    <t>с санниково</t>
  </si>
  <si>
    <t>Ковровский район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</si>
</sst>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00"/>
    <numFmt numFmtId="178" formatCode="0.0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8"/>
      <color indexed="12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85" fontId="1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7" fillId="34" borderId="10" xfId="0" applyFont="1" applyFill="1" applyBorder="1" applyAlignment="1">
      <alignment horizontal="center" vertical="top"/>
    </xf>
    <xf numFmtId="185" fontId="1" fillId="35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justify" vertical="top" wrapText="1"/>
    </xf>
    <xf numFmtId="0" fontId="3" fillId="37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3" fillId="34" borderId="11" xfId="0" applyFont="1" applyFill="1" applyBorder="1" applyAlignment="1" applyProtection="1">
      <alignment horizontal="left" vertical="top" wrapText="1"/>
      <protection hidden="1"/>
    </xf>
    <xf numFmtId="0" fontId="13" fillId="34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vertical="top"/>
    </xf>
    <xf numFmtId="0" fontId="14" fillId="34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185" fontId="1" fillId="38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0" fillId="33" borderId="10" xfId="0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400050</xdr:colOff>
      <xdr:row>8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0194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361950</xdr:colOff>
      <xdr:row>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3813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295275</xdr:colOff>
      <xdr:row>11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47244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209550</xdr:colOff>
      <xdr:row>13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60198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476250</xdr:rowOff>
    </xdr:from>
    <xdr:to>
      <xdr:col>1</xdr:col>
      <xdr:colOff>400050</xdr:colOff>
      <xdr:row>15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73056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</xdr:row>
      <xdr:rowOff>0</xdr:rowOff>
    </xdr:from>
    <xdr:to>
      <xdr:col>1</xdr:col>
      <xdr:colOff>314325</xdr:colOff>
      <xdr:row>16</xdr:row>
      <xdr:rowOff>228600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78390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400050</xdr:colOff>
      <xdr:row>19</xdr:row>
      <xdr:rowOff>171450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9134475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295275</xdr:colOff>
      <xdr:row>23</xdr:row>
      <xdr:rowOff>228600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107918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400050</xdr:colOff>
      <xdr:row>24</xdr:row>
      <xdr:rowOff>228600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" y="11306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</xdr:colOff>
      <xdr:row>28</xdr:row>
      <xdr:rowOff>180975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3087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485775</xdr:colOff>
      <xdr:row>29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137445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228600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" y="1463992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" y="1532572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238125</xdr:colOff>
      <xdr:row>34</xdr:row>
      <xdr:rowOff>228600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" y="169545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228600</xdr:colOff>
      <xdr:row>40</xdr:row>
      <xdr:rowOff>152400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" y="1908810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41</xdr:row>
      <xdr:rowOff>9525</xdr:rowOff>
    </xdr:from>
    <xdr:to>
      <xdr:col>1</xdr:col>
      <xdr:colOff>352425</xdr:colOff>
      <xdr:row>41</xdr:row>
      <xdr:rowOff>161925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19421475"/>
          <a:ext cx="295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228600</xdr:colOff>
      <xdr:row>42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1973580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295275</xdr:colOff>
      <xdr:row>45</xdr:row>
      <xdr:rowOff>200025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" y="207073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333375</xdr:colOff>
      <xdr:row>48</xdr:row>
      <xdr:rowOff>200025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" y="22126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428625</xdr:colOff>
      <xdr:row>55</xdr:row>
      <xdr:rowOff>228600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247840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466725</xdr:colOff>
      <xdr:row>58</xdr:row>
      <xdr:rowOff>228600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" y="263747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1</xdr:col>
      <xdr:colOff>295275</xdr:colOff>
      <xdr:row>135</xdr:row>
      <xdr:rowOff>152400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" y="50977800"/>
          <a:ext cx="295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314325</xdr:rowOff>
    </xdr:from>
    <xdr:to>
      <xdr:col>1</xdr:col>
      <xdr:colOff>628650</xdr:colOff>
      <xdr:row>136</xdr:row>
      <xdr:rowOff>228600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" y="512921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228600</xdr:colOff>
      <xdr:row>146</xdr:row>
      <xdr:rowOff>228600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" y="552069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228600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" y="56502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zoomScale="75" zoomScaleNormal="75" zoomScalePageLayoutView="0" workbookViewId="0" topLeftCell="A128">
      <selection activeCell="A1" sqref="A1:D156"/>
    </sheetView>
  </sheetViews>
  <sheetFormatPr defaultColWidth="9.00390625" defaultRowHeight="12.75"/>
  <cols>
    <col min="1" max="1" width="7.375" style="15" customWidth="1"/>
    <col min="2" max="2" width="58.125" style="26" customWidth="1"/>
    <col min="3" max="3" width="9.875" style="4" customWidth="1"/>
    <col min="4" max="4" width="15.25390625" style="7" customWidth="1"/>
    <col min="5" max="5" width="13.625" style="5" customWidth="1"/>
    <col min="6" max="16384" width="9.125" style="5" customWidth="1"/>
  </cols>
  <sheetData>
    <row r="1" spans="1:4" ht="15" customHeight="1">
      <c r="A1" s="51" t="s">
        <v>208</v>
      </c>
      <c r="B1" s="51"/>
      <c r="C1" s="51"/>
      <c r="D1" s="51"/>
    </row>
    <row r="2" spans="1:4" ht="15" customHeight="1">
      <c r="A2" s="52" t="s">
        <v>213</v>
      </c>
      <c r="B2" s="52"/>
      <c r="C2" s="52"/>
      <c r="D2" s="52"/>
    </row>
    <row r="3" spans="1:4" ht="15" customHeight="1">
      <c r="A3" s="53" t="s">
        <v>207</v>
      </c>
      <c r="B3" s="53"/>
      <c r="C3" s="53"/>
      <c r="D3" s="53"/>
    </row>
    <row r="4" spans="1:4" ht="51">
      <c r="A4" s="17"/>
      <c r="B4" s="1" t="s">
        <v>30</v>
      </c>
      <c r="C4" s="1" t="s">
        <v>206</v>
      </c>
      <c r="D4" s="1" t="s">
        <v>29</v>
      </c>
    </row>
    <row r="5" spans="1:4" ht="18" customHeight="1">
      <c r="A5" s="17"/>
      <c r="B5" s="32" t="s">
        <v>31</v>
      </c>
      <c r="C5" s="1"/>
      <c r="D5" s="8"/>
    </row>
    <row r="6" spans="1:4" ht="18" customHeight="1">
      <c r="A6" s="17"/>
      <c r="B6" s="31" t="s">
        <v>32</v>
      </c>
      <c r="C6" s="1"/>
      <c r="D6" s="8"/>
    </row>
    <row r="7" spans="1:4" ht="25.5">
      <c r="A7" s="16" t="s">
        <v>0</v>
      </c>
      <c r="B7" s="3" t="s">
        <v>122</v>
      </c>
      <c r="C7" s="1"/>
      <c r="D7" s="8"/>
    </row>
    <row r="8" spans="1:4" ht="80.25" customHeight="1">
      <c r="A8" s="33" t="s">
        <v>1</v>
      </c>
      <c r="B8" s="34" t="s">
        <v>42</v>
      </c>
      <c r="C8" s="1" t="s">
        <v>33</v>
      </c>
      <c r="D8" s="9">
        <f>(D9/(D9+D10))*100</f>
        <v>100</v>
      </c>
    </row>
    <row r="9" spans="1:4" ht="28.5" customHeight="1">
      <c r="A9" s="18" t="s">
        <v>40</v>
      </c>
      <c r="B9" s="14" t="s">
        <v>28</v>
      </c>
      <c r="C9" s="1"/>
      <c r="D9" s="10">
        <v>1035</v>
      </c>
    </row>
    <row r="10" spans="1:4" ht="25.5">
      <c r="A10" s="18" t="s">
        <v>41</v>
      </c>
      <c r="B10" s="14" t="s">
        <v>27</v>
      </c>
      <c r="C10" s="1"/>
      <c r="D10" s="10">
        <v>0</v>
      </c>
    </row>
    <row r="11" spans="1:4" ht="80.25" customHeight="1">
      <c r="A11" s="33" t="s">
        <v>2</v>
      </c>
      <c r="B11" s="34" t="s">
        <v>49</v>
      </c>
      <c r="C11" s="1" t="s">
        <v>33</v>
      </c>
      <c r="D11" s="13">
        <f>(D12/(D13-D14))*100</f>
        <v>67.65999022960429</v>
      </c>
    </row>
    <row r="12" spans="1:4" ht="38.25">
      <c r="A12" s="18" t="s">
        <v>43</v>
      </c>
      <c r="B12" s="2" t="s">
        <v>45</v>
      </c>
      <c r="C12" s="1"/>
      <c r="D12" s="12">
        <v>1385</v>
      </c>
    </row>
    <row r="13" spans="1:5" ht="63.75">
      <c r="A13" s="18" t="s">
        <v>44</v>
      </c>
      <c r="B13" s="35" t="s">
        <v>47</v>
      </c>
      <c r="C13" s="1"/>
      <c r="D13" s="12">
        <v>2047</v>
      </c>
      <c r="E13" s="36" t="s">
        <v>155</v>
      </c>
    </row>
    <row r="14" spans="1:4" ht="63.75">
      <c r="A14" s="18" t="s">
        <v>48</v>
      </c>
      <c r="B14" s="2" t="s">
        <v>149</v>
      </c>
      <c r="C14" s="1"/>
      <c r="D14" s="12">
        <v>0</v>
      </c>
    </row>
    <row r="15" spans="1:4" ht="38.25">
      <c r="A15" s="33" t="s">
        <v>3</v>
      </c>
      <c r="B15" s="34" t="s">
        <v>54</v>
      </c>
      <c r="C15" s="1" t="s">
        <v>33</v>
      </c>
      <c r="D15" s="9" t="e">
        <f>D16/D17*100</f>
        <v>#DIV/0!</v>
      </c>
    </row>
    <row r="16" spans="1:4" ht="41.25" customHeight="1">
      <c r="A16" s="19" t="s">
        <v>52</v>
      </c>
      <c r="B16" s="22" t="s">
        <v>152</v>
      </c>
      <c r="C16" s="1"/>
      <c r="D16" s="12">
        <v>0</v>
      </c>
    </row>
    <row r="17" spans="1:4" ht="38.25">
      <c r="A17" s="19" t="s">
        <v>53</v>
      </c>
      <c r="B17" s="14" t="s">
        <v>51</v>
      </c>
      <c r="C17" s="1"/>
      <c r="D17" s="12">
        <v>0</v>
      </c>
    </row>
    <row r="18" spans="1:4" ht="25.5">
      <c r="A18" s="16" t="s">
        <v>4</v>
      </c>
      <c r="B18" s="3" t="s">
        <v>50</v>
      </c>
      <c r="C18" s="1"/>
      <c r="D18" s="8"/>
    </row>
    <row r="19" spans="1:4" ht="38.25">
      <c r="A19" s="17" t="s">
        <v>5</v>
      </c>
      <c r="B19" s="2" t="s">
        <v>59</v>
      </c>
      <c r="C19" s="1" t="s">
        <v>33</v>
      </c>
      <c r="D19" s="9">
        <f>D20/D21*100</f>
        <v>0</v>
      </c>
    </row>
    <row r="20" spans="1:4" ht="38.25">
      <c r="A20" s="18" t="s">
        <v>56</v>
      </c>
      <c r="B20" s="14" t="s">
        <v>57</v>
      </c>
      <c r="C20" s="1"/>
      <c r="D20" s="12">
        <v>0</v>
      </c>
    </row>
    <row r="21" spans="1:4" ht="38.25">
      <c r="A21" s="18" t="s">
        <v>58</v>
      </c>
      <c r="B21" s="14" t="s">
        <v>55</v>
      </c>
      <c r="C21" s="1"/>
      <c r="D21" s="12">
        <v>1385</v>
      </c>
    </row>
    <row r="22" spans="1:4" ht="25.5">
      <c r="A22" s="16" t="s">
        <v>60</v>
      </c>
      <c r="B22" s="3" t="s">
        <v>61</v>
      </c>
      <c r="C22" s="1"/>
      <c r="D22" s="8"/>
    </row>
    <row r="23" spans="1:4" ht="28.5" customHeight="1">
      <c r="A23" s="33" t="s">
        <v>6</v>
      </c>
      <c r="B23" s="34" t="s">
        <v>66</v>
      </c>
      <c r="C23" s="1" t="s">
        <v>34</v>
      </c>
      <c r="D23" s="23">
        <f>D24/D25</f>
        <v>10.888364779874214</v>
      </c>
    </row>
    <row r="24" spans="1:4" s="21" customFormat="1" ht="40.5" customHeight="1">
      <c r="A24" s="19" t="s">
        <v>63</v>
      </c>
      <c r="B24" s="22" t="s">
        <v>65</v>
      </c>
      <c r="C24" s="20"/>
      <c r="D24" s="12">
        <v>1385</v>
      </c>
    </row>
    <row r="25" spans="1:7" s="21" customFormat="1" ht="40.5" customHeight="1">
      <c r="A25" s="19" t="s">
        <v>64</v>
      </c>
      <c r="B25" s="14" t="s">
        <v>62</v>
      </c>
      <c r="C25" s="20"/>
      <c r="D25" s="12">
        <v>127.2</v>
      </c>
      <c r="E25" s="49" t="s">
        <v>211</v>
      </c>
      <c r="F25" s="49"/>
      <c r="G25" s="49"/>
    </row>
    <row r="26" spans="1:4" ht="68.25" customHeight="1">
      <c r="A26" s="33" t="s">
        <v>7</v>
      </c>
      <c r="B26" s="34" t="s">
        <v>75</v>
      </c>
      <c r="C26" s="1" t="s">
        <v>33</v>
      </c>
      <c r="D26" s="9">
        <f>D27/D28*100</f>
        <v>91.48251697082716</v>
      </c>
    </row>
    <row r="27" spans="1:5" ht="15.75">
      <c r="A27" s="19" t="s">
        <v>69</v>
      </c>
      <c r="B27" s="24" t="s">
        <v>76</v>
      </c>
      <c r="C27" s="1"/>
      <c r="D27" s="29">
        <f>D29/D31/12*1000</f>
        <v>21824.357966457017</v>
      </c>
      <c r="E27" s="5" t="s">
        <v>212</v>
      </c>
    </row>
    <row r="28" spans="1:4" ht="15.75">
      <c r="A28" s="19" t="s">
        <v>70</v>
      </c>
      <c r="B28" s="24" t="s">
        <v>156</v>
      </c>
      <c r="C28" s="1"/>
      <c r="D28" s="29">
        <f>D30/D32/12*1000</f>
        <v>23856.315598986614</v>
      </c>
    </row>
    <row r="29" spans="1:5" ht="51.75">
      <c r="A29" s="19" t="s">
        <v>71</v>
      </c>
      <c r="B29" s="14" t="s">
        <v>153</v>
      </c>
      <c r="C29" s="1"/>
      <c r="D29" s="25">
        <v>33312.7</v>
      </c>
      <c r="E29" s="5" t="s">
        <v>212</v>
      </c>
    </row>
    <row r="30" spans="1:4" ht="70.5" customHeight="1">
      <c r="A30" s="19" t="s">
        <v>72</v>
      </c>
      <c r="B30" s="22" t="s">
        <v>154</v>
      </c>
      <c r="C30" s="1"/>
      <c r="D30" s="25">
        <v>52732</v>
      </c>
    </row>
    <row r="31" spans="1:5" ht="54" customHeight="1">
      <c r="A31" s="19" t="s">
        <v>73</v>
      </c>
      <c r="B31" s="14" t="s">
        <v>67</v>
      </c>
      <c r="C31" s="1"/>
      <c r="D31" s="25">
        <v>127.2</v>
      </c>
      <c r="E31" s="50" t="s">
        <v>212</v>
      </c>
    </row>
    <row r="32" spans="1:4" ht="64.5" customHeight="1">
      <c r="A32" s="19" t="s">
        <v>74</v>
      </c>
      <c r="B32" s="14" t="s">
        <v>68</v>
      </c>
      <c r="C32" s="1"/>
      <c r="D32" s="25">
        <v>184.2</v>
      </c>
    </row>
    <row r="33" spans="1:4" ht="25.5">
      <c r="A33" s="16" t="s">
        <v>8</v>
      </c>
      <c r="B33" s="3" t="s">
        <v>35</v>
      </c>
      <c r="C33" s="1"/>
      <c r="D33" s="8"/>
    </row>
    <row r="34" spans="1:4" ht="38.25">
      <c r="A34" s="33" t="s">
        <v>9</v>
      </c>
      <c r="B34" s="34" t="s">
        <v>78</v>
      </c>
      <c r="C34" s="1" t="s">
        <v>36</v>
      </c>
      <c r="D34" s="9">
        <f>D35/D36</f>
        <v>14.233935018050541</v>
      </c>
    </row>
    <row r="35" spans="1:4" ht="54.75" customHeight="1">
      <c r="A35" s="19" t="s">
        <v>79</v>
      </c>
      <c r="B35" s="14" t="s">
        <v>151</v>
      </c>
      <c r="C35" s="1"/>
      <c r="D35" s="25">
        <v>19714</v>
      </c>
    </row>
    <row r="36" spans="1:4" ht="27.75" customHeight="1">
      <c r="A36" s="19" t="s">
        <v>80</v>
      </c>
      <c r="B36" s="14" t="s">
        <v>77</v>
      </c>
      <c r="C36" s="1"/>
      <c r="D36" s="25">
        <v>1385</v>
      </c>
    </row>
    <row r="37" spans="1:4" ht="38.25">
      <c r="A37" s="17" t="s">
        <v>10</v>
      </c>
      <c r="B37" s="2" t="s">
        <v>37</v>
      </c>
      <c r="C37" s="1"/>
      <c r="D37" s="8"/>
    </row>
    <row r="38" spans="1:4" ht="15.75">
      <c r="A38" s="17"/>
      <c r="B38" s="34" t="s">
        <v>89</v>
      </c>
      <c r="C38" s="1" t="s">
        <v>33</v>
      </c>
      <c r="D38" s="11">
        <v>100</v>
      </c>
    </row>
    <row r="39" spans="1:4" ht="15.75">
      <c r="A39" s="17"/>
      <c r="B39" s="34" t="s">
        <v>90</v>
      </c>
      <c r="C39" s="1" t="s">
        <v>33</v>
      </c>
      <c r="D39" s="11">
        <v>100</v>
      </c>
    </row>
    <row r="40" spans="1:4" ht="15.75">
      <c r="A40" s="17"/>
      <c r="B40" s="34" t="s">
        <v>91</v>
      </c>
      <c r="C40" s="1" t="s">
        <v>33</v>
      </c>
      <c r="D40" s="11">
        <v>100</v>
      </c>
    </row>
    <row r="41" spans="1:4" ht="25.5">
      <c r="A41" s="18" t="s">
        <v>82</v>
      </c>
      <c r="B41" s="14" t="s">
        <v>86</v>
      </c>
      <c r="C41" s="1"/>
      <c r="D41" s="30">
        <v>11</v>
      </c>
    </row>
    <row r="42" spans="1:4" ht="25.5">
      <c r="A42" s="18" t="s">
        <v>83</v>
      </c>
      <c r="B42" s="14" t="s">
        <v>87</v>
      </c>
      <c r="C42" s="1"/>
      <c r="D42" s="30">
        <v>11</v>
      </c>
    </row>
    <row r="43" spans="1:4" ht="25.5">
      <c r="A43" s="18" t="s">
        <v>84</v>
      </c>
      <c r="B43" s="14" t="s">
        <v>88</v>
      </c>
      <c r="C43" s="1"/>
      <c r="D43" s="30">
        <v>11</v>
      </c>
    </row>
    <row r="44" spans="1:4" ht="25.5">
      <c r="A44" s="18" t="s">
        <v>85</v>
      </c>
      <c r="B44" s="14" t="s">
        <v>81</v>
      </c>
      <c r="C44" s="1"/>
      <c r="D44" s="30">
        <v>11</v>
      </c>
    </row>
    <row r="45" spans="1:4" ht="25.5">
      <c r="A45" s="33" t="s">
        <v>11</v>
      </c>
      <c r="B45" s="34" t="s">
        <v>123</v>
      </c>
      <c r="C45" s="1" t="s">
        <v>33</v>
      </c>
      <c r="D45" s="11">
        <f>D46/D47*100</f>
        <v>9.090909090909092</v>
      </c>
    </row>
    <row r="46" spans="1:4" ht="39.75" customHeight="1">
      <c r="A46" s="18" t="s">
        <v>93</v>
      </c>
      <c r="B46" s="14" t="s">
        <v>97</v>
      </c>
      <c r="C46" s="1"/>
      <c r="D46" s="12">
        <v>1</v>
      </c>
    </row>
    <row r="47" spans="1:4" ht="29.25" customHeight="1">
      <c r="A47" s="18" t="s">
        <v>94</v>
      </c>
      <c r="B47" s="14" t="s">
        <v>92</v>
      </c>
      <c r="C47" s="1"/>
      <c r="D47" s="12">
        <v>11</v>
      </c>
    </row>
    <row r="48" spans="1:4" ht="42.75" customHeight="1">
      <c r="A48" s="33" t="s">
        <v>12</v>
      </c>
      <c r="B48" s="34" t="s">
        <v>126</v>
      </c>
      <c r="C48" s="1" t="s">
        <v>33</v>
      </c>
      <c r="D48" s="9">
        <f>D49/D50*100</f>
        <v>18.181818181818183</v>
      </c>
    </row>
    <row r="49" spans="1:4" ht="25.5">
      <c r="A49" s="17" t="s">
        <v>95</v>
      </c>
      <c r="B49" s="14" t="s">
        <v>104</v>
      </c>
      <c r="C49" s="1"/>
      <c r="D49" s="12">
        <v>2</v>
      </c>
    </row>
    <row r="50" spans="1:4" ht="15.75">
      <c r="A50" s="17" t="s">
        <v>96</v>
      </c>
      <c r="B50" s="14" t="s">
        <v>105</v>
      </c>
      <c r="C50" s="1"/>
      <c r="D50" s="12">
        <v>11</v>
      </c>
    </row>
    <row r="51" spans="1:4" ht="38.25">
      <c r="A51" s="33" t="s">
        <v>13</v>
      </c>
      <c r="B51" s="34" t="s">
        <v>124</v>
      </c>
      <c r="C51" s="1" t="s">
        <v>38</v>
      </c>
      <c r="D51" s="11">
        <v>0</v>
      </c>
    </row>
    <row r="52" spans="1:4" ht="40.5" customHeight="1">
      <c r="A52" s="18" t="s">
        <v>111</v>
      </c>
      <c r="B52" s="14" t="s">
        <v>106</v>
      </c>
      <c r="C52" s="1"/>
      <c r="D52" s="12">
        <v>0</v>
      </c>
    </row>
    <row r="53" spans="1:4" ht="25.5">
      <c r="A53" s="18" t="s">
        <v>112</v>
      </c>
      <c r="B53" s="14" t="s">
        <v>107</v>
      </c>
      <c r="C53" s="1"/>
      <c r="D53" s="12">
        <v>0</v>
      </c>
    </row>
    <row r="54" spans="1:4" ht="25.5">
      <c r="A54" s="16" t="s">
        <v>14</v>
      </c>
      <c r="B54" s="3" t="s">
        <v>125</v>
      </c>
      <c r="C54" s="1"/>
      <c r="D54" s="8"/>
    </row>
    <row r="55" spans="1:4" ht="38.25">
      <c r="A55" s="33" t="s">
        <v>15</v>
      </c>
      <c r="B55" s="34" t="s">
        <v>127</v>
      </c>
      <c r="C55" s="1" t="s">
        <v>33</v>
      </c>
      <c r="D55" s="11">
        <f>D56/D57*100</f>
        <v>20.072202166064983</v>
      </c>
    </row>
    <row r="56" spans="1:4" ht="42" customHeight="1">
      <c r="A56" s="18" t="s">
        <v>113</v>
      </c>
      <c r="B56" s="14" t="s">
        <v>115</v>
      </c>
      <c r="C56" s="1"/>
      <c r="D56" s="12">
        <v>278</v>
      </c>
    </row>
    <row r="57" spans="1:4" ht="38.25">
      <c r="A57" s="18" t="s">
        <v>114</v>
      </c>
      <c r="B57" s="14" t="s">
        <v>108</v>
      </c>
      <c r="C57" s="1"/>
      <c r="D57" s="12">
        <v>1385</v>
      </c>
    </row>
    <row r="58" spans="1:4" ht="45" customHeight="1">
      <c r="A58" s="33" t="s">
        <v>16</v>
      </c>
      <c r="B58" s="34" t="s">
        <v>128</v>
      </c>
      <c r="C58" s="1" t="s">
        <v>33</v>
      </c>
      <c r="D58" s="11">
        <f>D59/D60*100</f>
        <v>0.6498194945848376</v>
      </c>
    </row>
    <row r="59" spans="1:4" ht="47.25" customHeight="1">
      <c r="A59" s="18" t="s">
        <v>116</v>
      </c>
      <c r="B59" s="14" t="s">
        <v>150</v>
      </c>
      <c r="C59" s="1"/>
      <c r="D59" s="12">
        <v>9</v>
      </c>
    </row>
    <row r="60" spans="1:4" ht="39.75" customHeight="1">
      <c r="A60" s="18" t="s">
        <v>117</v>
      </c>
      <c r="B60" s="26" t="s">
        <v>55</v>
      </c>
      <c r="C60" s="1"/>
      <c r="D60" s="12">
        <v>1385</v>
      </c>
    </row>
    <row r="61" spans="1:5" ht="57.75" customHeight="1">
      <c r="A61" s="33" t="s">
        <v>158</v>
      </c>
      <c r="B61" s="34" t="s">
        <v>159</v>
      </c>
      <c r="C61" s="1"/>
      <c r="D61" s="44"/>
      <c r="E61" s="47"/>
    </row>
    <row r="62" spans="1:5" ht="65.25" customHeight="1">
      <c r="A62" s="41"/>
      <c r="B62" s="43" t="s">
        <v>186</v>
      </c>
      <c r="C62" s="1"/>
      <c r="D62" s="9">
        <f>D63+D73+D77</f>
        <v>139</v>
      </c>
      <c r="E62" s="47"/>
    </row>
    <row r="63" spans="1:5" ht="27" customHeight="1">
      <c r="A63" s="41" t="s">
        <v>189</v>
      </c>
      <c r="B63" s="42" t="s">
        <v>160</v>
      </c>
      <c r="C63" s="1" t="s">
        <v>34</v>
      </c>
      <c r="D63" s="12">
        <v>139</v>
      </c>
      <c r="E63" s="47"/>
    </row>
    <row r="64" spans="1:5" ht="21" customHeight="1">
      <c r="A64" s="41" t="s">
        <v>190</v>
      </c>
      <c r="B64" s="42" t="s">
        <v>161</v>
      </c>
      <c r="C64" s="1" t="s">
        <v>34</v>
      </c>
      <c r="D64" s="12">
        <v>0</v>
      </c>
      <c r="E64" s="47"/>
    </row>
    <row r="65" spans="1:5" ht="21" customHeight="1">
      <c r="A65" s="41" t="s">
        <v>191</v>
      </c>
      <c r="B65" s="42" t="s">
        <v>162</v>
      </c>
      <c r="C65" s="1" t="s">
        <v>34</v>
      </c>
      <c r="D65" s="12">
        <v>139</v>
      </c>
      <c r="E65" s="47"/>
    </row>
    <row r="66" spans="1:5" ht="21" customHeight="1">
      <c r="A66" s="41" t="s">
        <v>192</v>
      </c>
      <c r="B66" s="42" t="s">
        <v>163</v>
      </c>
      <c r="C66" s="1" t="s">
        <v>34</v>
      </c>
      <c r="D66" s="12">
        <v>0</v>
      </c>
      <c r="E66" s="47"/>
    </row>
    <row r="67" spans="1:5" ht="21" customHeight="1">
      <c r="A67" s="41" t="s">
        <v>193</v>
      </c>
      <c r="B67" s="42" t="s">
        <v>164</v>
      </c>
      <c r="C67" s="1" t="s">
        <v>34</v>
      </c>
      <c r="D67" s="12">
        <v>0</v>
      </c>
      <c r="E67" s="47"/>
    </row>
    <row r="68" spans="1:5" ht="21" customHeight="1">
      <c r="A68" s="41" t="s">
        <v>194</v>
      </c>
      <c r="B68" s="42" t="s">
        <v>165</v>
      </c>
      <c r="C68" s="1" t="s">
        <v>34</v>
      </c>
      <c r="D68" s="12">
        <v>0</v>
      </c>
      <c r="E68" s="47"/>
    </row>
    <row r="69" spans="1:5" ht="21" customHeight="1">
      <c r="A69" s="41" t="s">
        <v>195</v>
      </c>
      <c r="B69" s="42" t="s">
        <v>166</v>
      </c>
      <c r="C69" s="1" t="s">
        <v>34</v>
      </c>
      <c r="D69" s="12">
        <v>0</v>
      </c>
      <c r="E69" s="47"/>
    </row>
    <row r="70" spans="1:5" ht="21" customHeight="1">
      <c r="A70" s="41" t="s">
        <v>196</v>
      </c>
      <c r="B70" s="42" t="s">
        <v>167</v>
      </c>
      <c r="C70" s="1" t="s">
        <v>34</v>
      </c>
      <c r="D70" s="12">
        <v>0</v>
      </c>
      <c r="E70" s="47"/>
    </row>
    <row r="71" spans="1:5" ht="21" customHeight="1">
      <c r="A71" s="41" t="s">
        <v>197</v>
      </c>
      <c r="B71" s="42" t="s">
        <v>168</v>
      </c>
      <c r="C71" s="1" t="s">
        <v>34</v>
      </c>
      <c r="D71" s="12">
        <v>0</v>
      </c>
      <c r="E71" s="47"/>
    </row>
    <row r="72" spans="1:5" ht="21" customHeight="1">
      <c r="A72" s="41" t="s">
        <v>198</v>
      </c>
      <c r="B72" s="42" t="s">
        <v>169</v>
      </c>
      <c r="C72" s="1" t="s">
        <v>34</v>
      </c>
      <c r="D72" s="12">
        <v>0</v>
      </c>
      <c r="E72" s="47"/>
    </row>
    <row r="73" spans="1:5" ht="21" customHeight="1">
      <c r="A73" s="41" t="s">
        <v>199</v>
      </c>
      <c r="B73" s="42" t="s">
        <v>170</v>
      </c>
      <c r="C73" s="1" t="s">
        <v>34</v>
      </c>
      <c r="D73" s="12">
        <v>0</v>
      </c>
      <c r="E73" s="47"/>
    </row>
    <row r="74" spans="1:5" ht="21" customHeight="1">
      <c r="A74" s="41" t="s">
        <v>200</v>
      </c>
      <c r="B74" s="42" t="s">
        <v>171</v>
      </c>
      <c r="C74" s="1" t="s">
        <v>34</v>
      </c>
      <c r="D74" s="12">
        <v>0</v>
      </c>
      <c r="E74" s="47"/>
    </row>
    <row r="75" spans="1:5" ht="21" customHeight="1">
      <c r="A75" s="41" t="s">
        <v>201</v>
      </c>
      <c r="B75" s="42" t="s">
        <v>172</v>
      </c>
      <c r="C75" s="1" t="s">
        <v>34</v>
      </c>
      <c r="D75" s="12">
        <v>0</v>
      </c>
      <c r="E75" s="47"/>
    </row>
    <row r="76" spans="1:5" ht="27.75" customHeight="1">
      <c r="A76" s="41" t="s">
        <v>202</v>
      </c>
      <c r="B76" s="42" t="s">
        <v>173</v>
      </c>
      <c r="C76" s="1" t="s">
        <v>34</v>
      </c>
      <c r="D76" s="12">
        <v>0</v>
      </c>
      <c r="E76" s="47"/>
    </row>
    <row r="77" spans="1:5" ht="21" customHeight="1">
      <c r="A77" s="41" t="s">
        <v>203</v>
      </c>
      <c r="B77" s="42" t="s">
        <v>174</v>
      </c>
      <c r="C77" s="1" t="s">
        <v>34</v>
      </c>
      <c r="D77" s="12">
        <v>0</v>
      </c>
      <c r="E77" s="47"/>
    </row>
    <row r="78" spans="1:5" ht="46.5" customHeight="1">
      <c r="A78" s="41"/>
      <c r="B78" s="43" t="s">
        <v>185</v>
      </c>
      <c r="C78" s="1"/>
      <c r="D78" s="11">
        <f>D63+D64+D65+D66+D67+D68+D69+D70+D71+D72+D73+D74+D75+D76+D77</f>
        <v>278</v>
      </c>
      <c r="E78" s="47"/>
    </row>
    <row r="79" spans="1:5" ht="18" customHeight="1">
      <c r="A79" s="41" t="s">
        <v>189</v>
      </c>
      <c r="B79" s="42" t="s">
        <v>204</v>
      </c>
      <c r="C79" s="1" t="s">
        <v>33</v>
      </c>
      <c r="D79" s="46">
        <f>D63/D62*100</f>
        <v>100</v>
      </c>
      <c r="E79" s="47"/>
    </row>
    <row r="80" spans="1:5" ht="18" customHeight="1">
      <c r="A80" s="41" t="s">
        <v>190</v>
      </c>
      <c r="B80" s="42" t="s">
        <v>161</v>
      </c>
      <c r="C80" s="1" t="s">
        <v>33</v>
      </c>
      <c r="D80" s="46">
        <f>D64/D62*100</f>
        <v>0</v>
      </c>
      <c r="E80" s="47"/>
    </row>
    <row r="81" spans="1:5" ht="18" customHeight="1">
      <c r="A81" s="41" t="s">
        <v>191</v>
      </c>
      <c r="B81" s="42" t="s">
        <v>162</v>
      </c>
      <c r="C81" s="1" t="s">
        <v>33</v>
      </c>
      <c r="D81" s="46">
        <f>D65/D62*100</f>
        <v>100</v>
      </c>
      <c r="E81" s="47"/>
    </row>
    <row r="82" spans="1:5" ht="18" customHeight="1">
      <c r="A82" s="41" t="s">
        <v>192</v>
      </c>
      <c r="B82" s="42" t="s">
        <v>163</v>
      </c>
      <c r="C82" s="1" t="s">
        <v>33</v>
      </c>
      <c r="D82" s="46">
        <f>D66/D62*100</f>
        <v>0</v>
      </c>
      <c r="E82" s="47"/>
    </row>
    <row r="83" spans="1:5" ht="18" customHeight="1">
      <c r="A83" s="41" t="s">
        <v>193</v>
      </c>
      <c r="B83" s="42" t="s">
        <v>164</v>
      </c>
      <c r="C83" s="1" t="s">
        <v>33</v>
      </c>
      <c r="D83" s="46">
        <f>D67/D62*100</f>
        <v>0</v>
      </c>
      <c r="E83" s="47"/>
    </row>
    <row r="84" spans="1:5" ht="18" customHeight="1">
      <c r="A84" s="41" t="s">
        <v>194</v>
      </c>
      <c r="B84" s="42" t="s">
        <v>165</v>
      </c>
      <c r="C84" s="1" t="s">
        <v>33</v>
      </c>
      <c r="D84" s="46">
        <f>D68/D62*100</f>
        <v>0</v>
      </c>
      <c r="E84" s="47"/>
    </row>
    <row r="85" spans="1:5" ht="18" customHeight="1">
      <c r="A85" s="41" t="s">
        <v>195</v>
      </c>
      <c r="B85" s="42" t="s">
        <v>166</v>
      </c>
      <c r="C85" s="1" t="s">
        <v>33</v>
      </c>
      <c r="D85" s="46">
        <f>D69/D62*100</f>
        <v>0</v>
      </c>
      <c r="E85" s="47"/>
    </row>
    <row r="86" spans="1:5" ht="18" customHeight="1">
      <c r="A86" s="41" t="s">
        <v>196</v>
      </c>
      <c r="B86" s="42" t="s">
        <v>167</v>
      </c>
      <c r="C86" s="1" t="s">
        <v>33</v>
      </c>
      <c r="D86" s="46">
        <f>D70/D62*100</f>
        <v>0</v>
      </c>
      <c r="E86" s="47"/>
    </row>
    <row r="87" spans="1:5" ht="18" customHeight="1">
      <c r="A87" s="41" t="s">
        <v>197</v>
      </c>
      <c r="B87" s="42" t="s">
        <v>168</v>
      </c>
      <c r="C87" s="1" t="s">
        <v>33</v>
      </c>
      <c r="D87" s="46">
        <f>D71/D62*100</f>
        <v>0</v>
      </c>
      <c r="E87" s="47"/>
    </row>
    <row r="88" spans="1:5" ht="18" customHeight="1">
      <c r="A88" s="41" t="s">
        <v>198</v>
      </c>
      <c r="B88" s="42" t="s">
        <v>169</v>
      </c>
      <c r="C88" s="1" t="s">
        <v>33</v>
      </c>
      <c r="D88" s="46">
        <f>D72/D62*100</f>
        <v>0</v>
      </c>
      <c r="E88" s="47"/>
    </row>
    <row r="89" spans="1:5" ht="27.75" customHeight="1">
      <c r="A89" s="41" t="s">
        <v>199</v>
      </c>
      <c r="B89" s="42" t="s">
        <v>170</v>
      </c>
      <c r="C89" s="1" t="s">
        <v>33</v>
      </c>
      <c r="D89" s="46">
        <f>D73/D62*100</f>
        <v>0</v>
      </c>
      <c r="E89" s="47"/>
    </row>
    <row r="90" spans="1:5" ht="18" customHeight="1">
      <c r="A90" s="41" t="s">
        <v>200</v>
      </c>
      <c r="B90" s="42" t="s">
        <v>171</v>
      </c>
      <c r="C90" s="1" t="s">
        <v>33</v>
      </c>
      <c r="D90" s="46">
        <f>D74/D62*100</f>
        <v>0</v>
      </c>
      <c r="E90" s="47"/>
    </row>
    <row r="91" spans="1:5" ht="18" customHeight="1">
      <c r="A91" s="41" t="s">
        <v>201</v>
      </c>
      <c r="B91" s="42" t="s">
        <v>172</v>
      </c>
      <c r="C91" s="1" t="s">
        <v>33</v>
      </c>
      <c r="D91" s="46">
        <f>D75/D62*100</f>
        <v>0</v>
      </c>
      <c r="E91" s="47"/>
    </row>
    <row r="92" spans="1:5" ht="29.25" customHeight="1">
      <c r="A92" s="41" t="s">
        <v>202</v>
      </c>
      <c r="B92" s="42" t="s">
        <v>173</v>
      </c>
      <c r="C92" s="1" t="s">
        <v>33</v>
      </c>
      <c r="D92" s="46">
        <f>D76/D62*100</f>
        <v>0</v>
      </c>
      <c r="E92" s="47"/>
    </row>
    <row r="93" spans="1:5" ht="18" customHeight="1">
      <c r="A93" s="41" t="s">
        <v>203</v>
      </c>
      <c r="B93" s="42" t="s">
        <v>174</v>
      </c>
      <c r="C93" s="1" t="s">
        <v>33</v>
      </c>
      <c r="D93" s="46">
        <f>D77/D62*100</f>
        <v>0</v>
      </c>
      <c r="E93" s="47"/>
    </row>
    <row r="94" spans="1:5" ht="66" customHeight="1">
      <c r="A94" s="33" t="s">
        <v>175</v>
      </c>
      <c r="B94" s="34" t="s">
        <v>176</v>
      </c>
      <c r="C94" s="45"/>
      <c r="D94" s="45"/>
      <c r="E94" s="47"/>
    </row>
    <row r="95" spans="1:5" ht="47.25" customHeight="1">
      <c r="A95" s="41" t="s">
        <v>177</v>
      </c>
      <c r="B95" s="43" t="s">
        <v>187</v>
      </c>
      <c r="C95" s="45"/>
      <c r="D95" s="48">
        <v>2</v>
      </c>
      <c r="E95" s="47"/>
    </row>
    <row r="96" spans="1:5" ht="28.5" customHeight="1">
      <c r="A96" s="41" t="s">
        <v>189</v>
      </c>
      <c r="B96" s="42" t="s">
        <v>160</v>
      </c>
      <c r="C96" s="1" t="s">
        <v>34</v>
      </c>
      <c r="D96" s="12">
        <v>2</v>
      </c>
      <c r="E96" s="47"/>
    </row>
    <row r="97" spans="1:5" ht="27.75" customHeight="1">
      <c r="A97" s="41" t="s">
        <v>190</v>
      </c>
      <c r="B97" s="42" t="s">
        <v>161</v>
      </c>
      <c r="C97" s="1" t="s">
        <v>34</v>
      </c>
      <c r="D97" s="12">
        <v>0</v>
      </c>
      <c r="E97" s="47"/>
    </row>
    <row r="98" spans="1:5" ht="18" customHeight="1">
      <c r="A98" s="41" t="s">
        <v>191</v>
      </c>
      <c r="B98" s="42" t="s">
        <v>162</v>
      </c>
      <c r="C98" s="1" t="s">
        <v>34</v>
      </c>
      <c r="D98" s="12">
        <v>0</v>
      </c>
      <c r="E98" s="47"/>
    </row>
    <row r="99" spans="1:5" ht="18" customHeight="1">
      <c r="A99" s="41" t="s">
        <v>192</v>
      </c>
      <c r="B99" s="42" t="s">
        <v>163</v>
      </c>
      <c r="C99" s="1" t="s">
        <v>34</v>
      </c>
      <c r="D99" s="12">
        <v>0</v>
      </c>
      <c r="E99" s="47"/>
    </row>
    <row r="100" spans="1:5" ht="18" customHeight="1">
      <c r="A100" s="41" t="s">
        <v>193</v>
      </c>
      <c r="B100" s="42" t="s">
        <v>164</v>
      </c>
      <c r="C100" s="1" t="s">
        <v>34</v>
      </c>
      <c r="D100" s="12">
        <v>0</v>
      </c>
      <c r="E100" s="47"/>
    </row>
    <row r="101" spans="1:5" ht="18" customHeight="1">
      <c r="A101" s="41" t="s">
        <v>194</v>
      </c>
      <c r="B101" s="42" t="s">
        <v>165</v>
      </c>
      <c r="C101" s="1" t="s">
        <v>34</v>
      </c>
      <c r="D101" s="12">
        <v>0</v>
      </c>
      <c r="E101" s="47"/>
    </row>
    <row r="102" spans="1:5" ht="18" customHeight="1">
      <c r="A102" s="41" t="s">
        <v>195</v>
      </c>
      <c r="B102" s="42" t="s">
        <v>166</v>
      </c>
      <c r="C102" s="1" t="s">
        <v>34</v>
      </c>
      <c r="D102" s="12">
        <v>0</v>
      </c>
      <c r="E102" s="47"/>
    </row>
    <row r="103" spans="1:5" ht="18" customHeight="1">
      <c r="A103" s="41" t="s">
        <v>196</v>
      </c>
      <c r="B103" s="42" t="s">
        <v>167</v>
      </c>
      <c r="C103" s="1" t="s">
        <v>34</v>
      </c>
      <c r="D103" s="12">
        <v>0</v>
      </c>
      <c r="E103" s="47"/>
    </row>
    <row r="104" spans="1:5" ht="18" customHeight="1">
      <c r="A104" s="41" t="s">
        <v>197</v>
      </c>
      <c r="B104" s="42" t="s">
        <v>168</v>
      </c>
      <c r="C104" s="1" t="s">
        <v>34</v>
      </c>
      <c r="D104" s="12">
        <v>0</v>
      </c>
      <c r="E104" s="47"/>
    </row>
    <row r="105" spans="1:5" ht="18" customHeight="1">
      <c r="A105" s="41" t="s">
        <v>198</v>
      </c>
      <c r="B105" s="42" t="s">
        <v>169</v>
      </c>
      <c r="C105" s="1" t="s">
        <v>34</v>
      </c>
      <c r="D105" s="12">
        <v>0</v>
      </c>
      <c r="E105" s="47"/>
    </row>
    <row r="106" spans="1:5" ht="26.25" customHeight="1">
      <c r="A106" s="41" t="s">
        <v>199</v>
      </c>
      <c r="B106" s="42" t="s">
        <v>170</v>
      </c>
      <c r="C106" s="1" t="s">
        <v>34</v>
      </c>
      <c r="D106" s="12">
        <v>0</v>
      </c>
      <c r="E106" s="47"/>
    </row>
    <row r="107" spans="1:5" ht="13.5" customHeight="1">
      <c r="A107" s="41" t="s">
        <v>200</v>
      </c>
      <c r="B107" s="42" t="s">
        <v>171</v>
      </c>
      <c r="C107" s="1" t="s">
        <v>34</v>
      </c>
      <c r="D107" s="12">
        <v>0</v>
      </c>
      <c r="E107" s="47"/>
    </row>
    <row r="108" spans="1:5" ht="18" customHeight="1">
      <c r="A108" s="41" t="s">
        <v>201</v>
      </c>
      <c r="B108" s="42" t="s">
        <v>172</v>
      </c>
      <c r="C108" s="1" t="s">
        <v>34</v>
      </c>
      <c r="D108" s="12">
        <v>0</v>
      </c>
      <c r="E108" s="47"/>
    </row>
    <row r="109" spans="1:5" ht="26.25" customHeight="1">
      <c r="A109" s="41" t="s">
        <v>202</v>
      </c>
      <c r="B109" s="42" t="s">
        <v>173</v>
      </c>
      <c r="C109" s="1" t="s">
        <v>34</v>
      </c>
      <c r="D109" s="12">
        <v>0</v>
      </c>
      <c r="E109" s="47"/>
    </row>
    <row r="110" spans="1:5" ht="18" customHeight="1">
      <c r="A110" s="41" t="s">
        <v>203</v>
      </c>
      <c r="B110" s="42" t="s">
        <v>174</v>
      </c>
      <c r="C110" s="1" t="s">
        <v>34</v>
      </c>
      <c r="D110" s="12">
        <v>0</v>
      </c>
      <c r="E110" s="47"/>
    </row>
    <row r="111" spans="1:5" ht="39.75" customHeight="1">
      <c r="A111" s="41" t="s">
        <v>178</v>
      </c>
      <c r="B111" s="43" t="s">
        <v>188</v>
      </c>
      <c r="C111" s="20"/>
      <c r="D111" s="11">
        <f>D96+D97+D98+D99+D100+D101+D102+D103+D104+D105+D106+D107+D108+D109+D110</f>
        <v>2</v>
      </c>
      <c r="E111" s="47"/>
    </row>
    <row r="112" spans="1:5" ht="27.75" customHeight="1">
      <c r="A112" s="41" t="s">
        <v>189</v>
      </c>
      <c r="B112" s="42" t="s">
        <v>160</v>
      </c>
      <c r="C112" s="20" t="s">
        <v>33</v>
      </c>
      <c r="D112" s="25">
        <f>D96/D95*100</f>
        <v>100</v>
      </c>
      <c r="E112" s="47"/>
    </row>
    <row r="113" spans="1:5" ht="18.75" customHeight="1">
      <c r="A113" s="41" t="s">
        <v>190</v>
      </c>
      <c r="B113" s="42" t="s">
        <v>161</v>
      </c>
      <c r="C113" s="20" t="s">
        <v>33</v>
      </c>
      <c r="D113" s="12">
        <f>D97/D95*100</f>
        <v>0</v>
      </c>
      <c r="E113" s="47"/>
    </row>
    <row r="114" spans="1:5" ht="18.75" customHeight="1">
      <c r="A114" s="41" t="s">
        <v>191</v>
      </c>
      <c r="B114" s="42" t="s">
        <v>162</v>
      </c>
      <c r="C114" s="20" t="s">
        <v>33</v>
      </c>
      <c r="D114" s="12">
        <f>D98/D95*100</f>
        <v>0</v>
      </c>
      <c r="E114" s="47"/>
    </row>
    <row r="115" spans="1:5" ht="18.75" customHeight="1">
      <c r="A115" s="41" t="s">
        <v>192</v>
      </c>
      <c r="B115" s="42" t="s">
        <v>205</v>
      </c>
      <c r="C115" s="20" t="s">
        <v>33</v>
      </c>
      <c r="D115" s="12">
        <f>D99/D95*100</f>
        <v>0</v>
      </c>
      <c r="E115" s="47"/>
    </row>
    <row r="116" spans="1:5" ht="18.75" customHeight="1">
      <c r="A116" s="41" t="s">
        <v>193</v>
      </c>
      <c r="B116" s="42" t="s">
        <v>164</v>
      </c>
      <c r="C116" s="20" t="s">
        <v>33</v>
      </c>
      <c r="D116" s="12">
        <f>D100/D95*100</f>
        <v>0</v>
      </c>
      <c r="E116" s="47"/>
    </row>
    <row r="117" spans="1:5" ht="18.75" customHeight="1">
      <c r="A117" s="41" t="s">
        <v>194</v>
      </c>
      <c r="B117" s="42" t="s">
        <v>165</v>
      </c>
      <c r="C117" s="20" t="s">
        <v>33</v>
      </c>
      <c r="D117" s="12">
        <f>D101/D95*100</f>
        <v>0</v>
      </c>
      <c r="E117" s="47"/>
    </row>
    <row r="118" spans="1:5" ht="18.75" customHeight="1">
      <c r="A118" s="41" t="s">
        <v>195</v>
      </c>
      <c r="B118" s="42" t="s">
        <v>166</v>
      </c>
      <c r="C118" s="20" t="s">
        <v>33</v>
      </c>
      <c r="D118" s="12">
        <f>D102/D95*100</f>
        <v>0</v>
      </c>
      <c r="E118" s="47"/>
    </row>
    <row r="119" spans="1:5" ht="18.75" customHeight="1">
      <c r="A119" s="41" t="s">
        <v>196</v>
      </c>
      <c r="B119" s="42" t="s">
        <v>167</v>
      </c>
      <c r="C119" s="20" t="s">
        <v>33</v>
      </c>
      <c r="D119" s="12">
        <f>D103/D95*100</f>
        <v>0</v>
      </c>
      <c r="E119" s="47"/>
    </row>
    <row r="120" spans="1:5" ht="18.75" customHeight="1">
      <c r="A120" s="41" t="s">
        <v>197</v>
      </c>
      <c r="B120" s="42" t="s">
        <v>168</v>
      </c>
      <c r="C120" s="20" t="s">
        <v>33</v>
      </c>
      <c r="D120" s="12">
        <f>D104/D95*100</f>
        <v>0</v>
      </c>
      <c r="E120" s="47"/>
    </row>
    <row r="121" spans="1:5" ht="18.75" customHeight="1">
      <c r="A121" s="41" t="s">
        <v>198</v>
      </c>
      <c r="B121" s="42" t="s">
        <v>169</v>
      </c>
      <c r="C121" s="20" t="s">
        <v>33</v>
      </c>
      <c r="D121" s="12">
        <f>D105/D95*100</f>
        <v>0</v>
      </c>
      <c r="E121" s="47"/>
    </row>
    <row r="122" spans="1:5" ht="18.75" customHeight="1">
      <c r="A122" s="41" t="s">
        <v>199</v>
      </c>
      <c r="B122" s="42" t="s">
        <v>170</v>
      </c>
      <c r="C122" s="20" t="s">
        <v>33</v>
      </c>
      <c r="D122" s="12">
        <f>D106/D95*100</f>
        <v>0</v>
      </c>
      <c r="E122" s="47"/>
    </row>
    <row r="123" spans="1:5" ht="18.75" customHeight="1">
      <c r="A123" s="41" t="s">
        <v>200</v>
      </c>
      <c r="B123" s="42" t="s">
        <v>171</v>
      </c>
      <c r="C123" s="20" t="s">
        <v>33</v>
      </c>
      <c r="D123" s="12">
        <f>D107/D95*100</f>
        <v>0</v>
      </c>
      <c r="E123" s="47"/>
    </row>
    <row r="124" spans="1:5" ht="18.75" customHeight="1">
      <c r="A124" s="41" t="s">
        <v>201</v>
      </c>
      <c r="B124" s="42" t="s">
        <v>172</v>
      </c>
      <c r="C124" s="20" t="s">
        <v>33</v>
      </c>
      <c r="D124" s="12">
        <f>D108/D95*100</f>
        <v>0</v>
      </c>
      <c r="E124" s="47"/>
    </row>
    <row r="125" spans="1:5" ht="28.5" customHeight="1">
      <c r="A125" s="41" t="s">
        <v>202</v>
      </c>
      <c r="B125" s="42" t="s">
        <v>173</v>
      </c>
      <c r="C125" s="20" t="s">
        <v>33</v>
      </c>
      <c r="D125" s="12">
        <f>D109/D95*100</f>
        <v>0</v>
      </c>
      <c r="E125" s="47"/>
    </row>
    <row r="126" spans="1:5" ht="18.75" customHeight="1">
      <c r="A126" s="41" t="s">
        <v>203</v>
      </c>
      <c r="B126" s="42" t="s">
        <v>174</v>
      </c>
      <c r="C126" s="20" t="s">
        <v>33</v>
      </c>
      <c r="D126" s="12">
        <f>D110/D95*100</f>
        <v>0</v>
      </c>
      <c r="E126" s="47"/>
    </row>
    <row r="127" spans="1:4" ht="41.25" customHeight="1">
      <c r="A127" s="33" t="s">
        <v>179</v>
      </c>
      <c r="B127" s="34" t="s">
        <v>180</v>
      </c>
      <c r="C127" s="20" t="s">
        <v>33</v>
      </c>
      <c r="D127" s="11">
        <f>D128/D129*100</f>
        <v>18.181818181818183</v>
      </c>
    </row>
    <row r="128" spans="1:4" ht="53.25" customHeight="1">
      <c r="A128" s="41" t="s">
        <v>183</v>
      </c>
      <c r="B128" s="43" t="s">
        <v>181</v>
      </c>
      <c r="C128" s="20"/>
      <c r="D128" s="12">
        <v>2</v>
      </c>
    </row>
    <row r="129" spans="1:4" ht="30.75" customHeight="1">
      <c r="A129" s="41" t="s">
        <v>184</v>
      </c>
      <c r="B129" s="43" t="s">
        <v>182</v>
      </c>
      <c r="C129" s="20"/>
      <c r="D129" s="12">
        <v>11</v>
      </c>
    </row>
    <row r="130" spans="1:4" ht="15.75">
      <c r="A130" s="16" t="s">
        <v>17</v>
      </c>
      <c r="B130" s="3" t="s">
        <v>129</v>
      </c>
      <c r="C130" s="1"/>
      <c r="D130" s="12"/>
    </row>
    <row r="131" spans="1:4" ht="25.5">
      <c r="A131" s="33" t="s">
        <v>18</v>
      </c>
      <c r="B131" s="34" t="s">
        <v>130</v>
      </c>
      <c r="C131" s="1" t="s">
        <v>39</v>
      </c>
      <c r="D131" s="9">
        <v>9.3</v>
      </c>
    </row>
    <row r="132" spans="1:4" ht="38.25">
      <c r="A132" s="18" t="s">
        <v>118</v>
      </c>
      <c r="B132" s="14" t="s">
        <v>98</v>
      </c>
      <c r="C132" s="1"/>
      <c r="D132" s="12">
        <v>13025</v>
      </c>
    </row>
    <row r="133" spans="1:4" ht="38.25">
      <c r="A133" s="18" t="s">
        <v>119</v>
      </c>
      <c r="B133" s="14" t="s">
        <v>99</v>
      </c>
      <c r="C133" s="1"/>
      <c r="D133" s="12">
        <v>1385</v>
      </c>
    </row>
    <row r="134" spans="1:4" ht="38.25">
      <c r="A134" s="16" t="s">
        <v>19</v>
      </c>
      <c r="B134" s="3" t="s">
        <v>131</v>
      </c>
      <c r="C134" s="1"/>
      <c r="D134" s="8"/>
    </row>
    <row r="135" spans="1:4" ht="25.5">
      <c r="A135" s="33" t="s">
        <v>20</v>
      </c>
      <c r="B135" s="34" t="s">
        <v>135</v>
      </c>
      <c r="C135" s="1" t="s">
        <v>33</v>
      </c>
      <c r="D135" s="9">
        <f>D136/D137*100</f>
        <v>100</v>
      </c>
    </row>
    <row r="136" spans="1:4" ht="25.5">
      <c r="A136" s="18" t="s">
        <v>120</v>
      </c>
      <c r="B136" s="14" t="s">
        <v>109</v>
      </c>
      <c r="C136" s="1"/>
      <c r="D136" s="12">
        <v>11</v>
      </c>
    </row>
    <row r="137" spans="1:4" ht="38.25">
      <c r="A137" s="18" t="s">
        <v>121</v>
      </c>
      <c r="B137" s="14" t="s">
        <v>110</v>
      </c>
      <c r="C137" s="1"/>
      <c r="D137" s="12">
        <v>11</v>
      </c>
    </row>
    <row r="138" spans="1:4" ht="25.5">
      <c r="A138" s="16" t="s">
        <v>21</v>
      </c>
      <c r="B138" s="3" t="s">
        <v>132</v>
      </c>
      <c r="C138" s="1"/>
      <c r="D138" s="8"/>
    </row>
    <row r="139" spans="1:4" ht="25.5">
      <c r="A139" s="33" t="s">
        <v>22</v>
      </c>
      <c r="B139" s="34" t="s">
        <v>136</v>
      </c>
      <c r="C139" s="1" t="s">
        <v>137</v>
      </c>
      <c r="D139" s="9">
        <f>D140/D141</f>
        <v>112.3286642599278</v>
      </c>
    </row>
    <row r="140" spans="1:4" ht="25.5">
      <c r="A140" s="19" t="s">
        <v>133</v>
      </c>
      <c r="B140" s="14" t="s">
        <v>100</v>
      </c>
      <c r="C140" s="1"/>
      <c r="D140" s="12">
        <v>155575.2</v>
      </c>
    </row>
    <row r="141" spans="1:4" ht="25.5">
      <c r="A141" s="19" t="s">
        <v>134</v>
      </c>
      <c r="B141" s="14" t="s">
        <v>101</v>
      </c>
      <c r="C141" s="1"/>
      <c r="D141" s="12">
        <v>1385</v>
      </c>
    </row>
    <row r="142" spans="1:4" ht="38.25">
      <c r="A142" s="33" t="s">
        <v>23</v>
      </c>
      <c r="B142" s="34" t="s">
        <v>140</v>
      </c>
      <c r="C142" s="1" t="s">
        <v>33</v>
      </c>
      <c r="D142" s="9">
        <f>D143/D144*100</f>
        <v>13.979091783266226</v>
      </c>
    </row>
    <row r="143" spans="1:4" ht="39.75" customHeight="1">
      <c r="A143" s="19" t="s">
        <v>138</v>
      </c>
      <c r="B143" s="14" t="s">
        <v>102</v>
      </c>
      <c r="C143" s="1"/>
      <c r="D143" s="12">
        <v>21748</v>
      </c>
    </row>
    <row r="144" spans="1:4" ht="25.5">
      <c r="A144" s="19" t="s">
        <v>139</v>
      </c>
      <c r="B144" s="14" t="s">
        <v>103</v>
      </c>
      <c r="C144" s="1"/>
      <c r="D144" s="12">
        <v>155575.2</v>
      </c>
    </row>
    <row r="145" spans="1:4" ht="25.5">
      <c r="A145" s="16" t="s">
        <v>24</v>
      </c>
      <c r="B145" s="3" t="s">
        <v>46</v>
      </c>
      <c r="C145" s="1"/>
      <c r="D145" s="8"/>
    </row>
    <row r="146" spans="1:4" ht="38.25">
      <c r="A146" s="33" t="s">
        <v>25</v>
      </c>
      <c r="B146" s="34" t="s">
        <v>147</v>
      </c>
      <c r="C146" s="1" t="s">
        <v>33</v>
      </c>
      <c r="D146" s="9">
        <f>D147/D148*100</f>
        <v>0</v>
      </c>
    </row>
    <row r="147" spans="1:4" ht="38.25">
      <c r="A147" s="19" t="s">
        <v>141</v>
      </c>
      <c r="B147" s="14" t="s">
        <v>145</v>
      </c>
      <c r="C147" s="1"/>
      <c r="D147" s="12">
        <v>0</v>
      </c>
    </row>
    <row r="148" spans="1:4" ht="25.5">
      <c r="A148" s="19" t="s">
        <v>142</v>
      </c>
      <c r="B148" s="14" t="s">
        <v>81</v>
      </c>
      <c r="C148" s="1"/>
      <c r="D148" s="12">
        <v>11</v>
      </c>
    </row>
    <row r="149" spans="1:4" ht="38.25">
      <c r="A149" s="33" t="s">
        <v>26</v>
      </c>
      <c r="B149" s="34" t="s">
        <v>148</v>
      </c>
      <c r="C149" s="1" t="s">
        <v>33</v>
      </c>
      <c r="D149" s="9">
        <f>D150/D151*100</f>
        <v>0</v>
      </c>
    </row>
    <row r="150" spans="1:4" ht="25.5">
      <c r="A150" s="19" t="s">
        <v>143</v>
      </c>
      <c r="B150" s="14" t="s">
        <v>146</v>
      </c>
      <c r="C150" s="6"/>
      <c r="D150" s="28">
        <v>0</v>
      </c>
    </row>
    <row r="151" spans="1:4" ht="15">
      <c r="A151" s="19" t="s">
        <v>144</v>
      </c>
      <c r="B151" s="14" t="s">
        <v>105</v>
      </c>
      <c r="C151" s="6"/>
      <c r="D151" s="28">
        <v>11</v>
      </c>
    </row>
    <row r="152" ht="15">
      <c r="A152" s="27"/>
    </row>
    <row r="154" ht="15">
      <c r="B154" s="37" t="s">
        <v>209</v>
      </c>
    </row>
    <row r="155" ht="15">
      <c r="B155" s="38" t="s">
        <v>210</v>
      </c>
    </row>
    <row r="156" ht="15">
      <c r="B156" s="39"/>
    </row>
    <row r="157" ht="15">
      <c r="B157" s="40" t="s">
        <v>157</v>
      </c>
    </row>
  </sheetData>
  <sheetProtection/>
  <mergeCells count="3">
    <mergeCell ref="A1:D1"/>
    <mergeCell ref="A2:D2"/>
    <mergeCell ref="A3:D3"/>
  </mergeCells>
  <printOptions/>
  <pageMargins left="0" right="0" top="0.15748031496062992" bottom="0" header="0.31496062992125984" footer="0.31496062992125984"/>
  <pageSetup horizontalDpi="600" verticalDpi="600" orientation="portrait" paperSize="9" r:id="rId2"/>
  <rowBreaks count="1" manualBreakCount="1">
    <brk id="1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Светлана</cp:lastModifiedBy>
  <cp:lastPrinted>2017-10-20T09:59:30Z</cp:lastPrinted>
  <dcterms:created xsi:type="dcterms:W3CDTF">2014-10-30T04:49:02Z</dcterms:created>
  <dcterms:modified xsi:type="dcterms:W3CDTF">2017-10-20T09:59:44Z</dcterms:modified>
  <cp:category/>
  <cp:version/>
  <cp:contentType/>
  <cp:contentStatus/>
</cp:coreProperties>
</file>